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showInkAnnotation="0"/>
  <mc:AlternateContent xmlns:mc="http://schemas.openxmlformats.org/markup-compatibility/2006">
    <mc:Choice Requires="x15">
      <x15ac:absPath xmlns:x15ac="http://schemas.microsoft.com/office/spreadsheetml/2010/11/ac" url="C:\Users\PC2\Documents\GOD.IZVJEŠTAJI\2025-GFI\12-2025\"/>
    </mc:Choice>
  </mc:AlternateContent>
  <xr:revisionPtr revIDLastSave="0" documentId="8_{657D78E7-B667-4F36-98EF-C0B19A2DC3D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 i="8" l="1"/>
  <c r="D36" i="8"/>
  <c r="D10" i="8"/>
  <c r="D17" i="8"/>
  <c r="L1478" i="9" l="1"/>
  <c r="J1478" i="9"/>
  <c r="F348" i="9"/>
  <c r="F347" i="9"/>
  <c r="F346" i="9"/>
  <c r="F345" i="9"/>
  <c r="F344" i="9"/>
  <c r="F343" i="9"/>
  <c r="F342" i="9" s="1"/>
  <c r="M341" i="9"/>
  <c r="L341" i="9"/>
  <c r="F341" i="9"/>
  <c r="B341" i="9" s="1"/>
  <c r="E341" i="9"/>
  <c r="H340" i="9"/>
  <c r="G340" i="9"/>
  <c r="F340" i="9"/>
  <c r="F339" i="9"/>
  <c r="F338" i="9"/>
  <c r="F337" i="9"/>
  <c r="F336" i="9"/>
  <c r="H335" i="9"/>
  <c r="G335" i="9"/>
  <c r="F335" i="9"/>
  <c r="F334" i="9"/>
  <c r="H333" i="9"/>
  <c r="E333" i="9" s="1"/>
  <c r="B333" i="9" s="1"/>
  <c r="G333" i="9"/>
  <c r="F333" i="9"/>
  <c r="H332" i="9"/>
  <c r="E332" i="9" s="1"/>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E317" i="9" s="1"/>
  <c r="G317" i="9"/>
  <c r="F317" i="9"/>
  <c r="F316" i="9"/>
  <c r="H315" i="9"/>
  <c r="F315" i="9"/>
  <c r="F314" i="9"/>
  <c r="H313" i="9"/>
  <c r="G313" i="9"/>
  <c r="F313" i="9"/>
  <c r="E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E291" i="9"/>
  <c r="M290" i="9"/>
  <c r="L290" i="9"/>
  <c r="E290" i="9"/>
  <c r="M289" i="9"/>
  <c r="L289" i="9"/>
  <c r="E289" i="9"/>
  <c r="M288" i="9"/>
  <c r="L288" i="9"/>
  <c r="F288" i="9"/>
  <c r="E288" i="9"/>
  <c r="M287" i="9"/>
  <c r="L287" i="9"/>
  <c r="F287" i="9"/>
  <c r="E287" i="9"/>
  <c r="M286" i="9"/>
  <c r="L286" i="9"/>
  <c r="F286" i="9"/>
  <c r="B286" i="9" s="1"/>
  <c r="E286" i="9"/>
  <c r="M285" i="9"/>
  <c r="L285" i="9"/>
  <c r="E285" i="9"/>
  <c r="M284" i="9"/>
  <c r="L284" i="9"/>
  <c r="F284" i="9"/>
  <c r="B284" i="9" s="1"/>
  <c r="E284" i="9"/>
  <c r="M283" i="9"/>
  <c r="L283" i="9"/>
  <c r="E283" i="9"/>
  <c r="M282" i="9"/>
  <c r="L282" i="9"/>
  <c r="E282" i="9"/>
  <c r="M281" i="9"/>
  <c r="L281" i="9"/>
  <c r="E281" i="9"/>
  <c r="M280" i="9"/>
  <c r="L280" i="9"/>
  <c r="F280" i="9"/>
  <c r="E280" i="9"/>
  <c r="M279" i="9"/>
  <c r="L279" i="9"/>
  <c r="F279" i="9"/>
  <c r="E279" i="9"/>
  <c r="M278" i="9"/>
  <c r="F278" i="9" s="1"/>
  <c r="B278" i="9" s="1"/>
  <c r="L278" i="9"/>
  <c r="E278" i="9"/>
  <c r="M277" i="9"/>
  <c r="L277" i="9"/>
  <c r="F277" i="9" s="1"/>
  <c r="E277" i="9"/>
  <c r="M276" i="9"/>
  <c r="F276" i="9" s="1"/>
  <c r="B276" i="9" s="1"/>
  <c r="L276" i="9"/>
  <c r="E276" i="9"/>
  <c r="M275" i="9"/>
  <c r="L275" i="9"/>
  <c r="E275" i="9"/>
  <c r="M274" i="9"/>
  <c r="L274" i="9"/>
  <c r="E274" i="9"/>
  <c r="M273" i="9"/>
  <c r="L273" i="9"/>
  <c r="E273" i="9"/>
  <c r="M272" i="9"/>
  <c r="F272" i="9" s="1"/>
  <c r="L272" i="9"/>
  <c r="E272" i="9"/>
  <c r="M271" i="9"/>
  <c r="F271" i="9" s="1"/>
  <c r="L271" i="9"/>
  <c r="E271" i="9"/>
  <c r="M270" i="9"/>
  <c r="F270" i="9" s="1"/>
  <c r="B270" i="9" s="1"/>
  <c r="L270" i="9"/>
  <c r="E270" i="9"/>
  <c r="M269" i="9"/>
  <c r="L269" i="9"/>
  <c r="E269" i="9"/>
  <c r="M268" i="9"/>
  <c r="F268" i="9" s="1"/>
  <c r="B268" i="9" s="1"/>
  <c r="L268" i="9"/>
  <c r="E268" i="9"/>
  <c r="M267" i="9"/>
  <c r="L267" i="9"/>
  <c r="E267" i="9"/>
  <c r="M266" i="9"/>
  <c r="L266" i="9"/>
  <c r="E266" i="9"/>
  <c r="M265" i="9"/>
  <c r="L265" i="9"/>
  <c r="E265" i="9"/>
  <c r="M264" i="9"/>
  <c r="F264" i="9" s="1"/>
  <c r="L264" i="9"/>
  <c r="E264" i="9"/>
  <c r="M263" i="9"/>
  <c r="F263" i="9" s="1"/>
  <c r="L263" i="9"/>
  <c r="E263" i="9"/>
  <c r="M262" i="9"/>
  <c r="F262" i="9" s="1"/>
  <c r="B262" i="9" s="1"/>
  <c r="L262" i="9"/>
  <c r="E262" i="9"/>
  <c r="M261" i="9"/>
  <c r="L261" i="9"/>
  <c r="E261" i="9"/>
  <c r="M260" i="9"/>
  <c r="F260" i="9" s="1"/>
  <c r="B260" i="9" s="1"/>
  <c r="L260" i="9"/>
  <c r="E260" i="9"/>
  <c r="M259" i="9"/>
  <c r="L259" i="9"/>
  <c r="E259" i="9"/>
  <c r="M258" i="9"/>
  <c r="L258" i="9"/>
  <c r="E258" i="9"/>
  <c r="M257" i="9"/>
  <c r="L257" i="9"/>
  <c r="E257" i="9"/>
  <c r="M256" i="9"/>
  <c r="F256" i="9" s="1"/>
  <c r="L256" i="9"/>
  <c r="E256" i="9"/>
  <c r="M255" i="9"/>
  <c r="F255" i="9" s="1"/>
  <c r="L255" i="9"/>
  <c r="E255" i="9"/>
  <c r="M254" i="9"/>
  <c r="L254" i="9"/>
  <c r="F254" i="9"/>
  <c r="B254" i="9" s="1"/>
  <c r="E254" i="9"/>
  <c r="M253" i="9"/>
  <c r="L253" i="9"/>
  <c r="E253" i="9"/>
  <c r="M252" i="9"/>
  <c r="F252" i="9" s="1"/>
  <c r="B252" i="9" s="1"/>
  <c r="L252" i="9"/>
  <c r="E252" i="9"/>
  <c r="M251" i="9"/>
  <c r="L251" i="9"/>
  <c r="E251" i="9"/>
  <c r="M250" i="9"/>
  <c r="L250" i="9"/>
  <c r="E250" i="9"/>
  <c r="M249" i="9"/>
  <c r="L249" i="9"/>
  <c r="E249" i="9"/>
  <c r="M248" i="9"/>
  <c r="F248" i="9" s="1"/>
  <c r="L248" i="9"/>
  <c r="E248" i="9"/>
  <c r="M247" i="9"/>
  <c r="F247" i="9" s="1"/>
  <c r="L247" i="9"/>
  <c r="E247" i="9"/>
  <c r="M246" i="9"/>
  <c r="F246" i="9" s="1"/>
  <c r="B246" i="9" s="1"/>
  <c r="L246" i="9"/>
  <c r="E246" i="9"/>
  <c r="M245" i="9"/>
  <c r="L245" i="9"/>
  <c r="E245" i="9"/>
  <c r="M244" i="9"/>
  <c r="L244" i="9"/>
  <c r="E244" i="9"/>
  <c r="M243" i="9"/>
  <c r="L243" i="9"/>
  <c r="F243" i="9" s="1"/>
  <c r="E243" i="9"/>
  <c r="M242" i="9"/>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G164" i="9"/>
  <c r="F164" i="9"/>
  <c r="H163" i="9"/>
  <c r="G163" i="9"/>
  <c r="E163" i="9" s="1"/>
  <c r="F163" i="9"/>
  <c r="H162" i="9"/>
  <c r="E162" i="9" s="1"/>
  <c r="B162" i="9" s="1"/>
  <c r="G162" i="9"/>
  <c r="F162" i="9"/>
  <c r="H161" i="9"/>
  <c r="E161" i="9" s="1"/>
  <c r="B161" i="9" s="1"/>
  <c r="G161" i="9"/>
  <c r="F161" i="9"/>
  <c r="H160" i="9"/>
  <c r="E160" i="9" s="1"/>
  <c r="B160" i="9" s="1"/>
  <c r="G160" i="9"/>
  <c r="F160" i="9"/>
  <c r="H159" i="9"/>
  <c r="G159" i="9"/>
  <c r="F159" i="9"/>
  <c r="H158" i="9"/>
  <c r="E158" i="9" s="1"/>
  <c r="G158" i="9"/>
  <c r="F158" i="9"/>
  <c r="B158" i="9"/>
  <c r="H157" i="9"/>
  <c r="E157" i="9" s="1"/>
  <c r="B157" i="9" s="1"/>
  <c r="G157" i="9"/>
  <c r="F157" i="9"/>
  <c r="F156" i="9"/>
  <c r="H155" i="9"/>
  <c r="G155" i="9"/>
  <c r="F155" i="9"/>
  <c r="H154" i="9"/>
  <c r="E154" i="9" s="1"/>
  <c r="B154" i="9" s="1"/>
  <c r="G154" i="9"/>
  <c r="F154" i="9"/>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E148" i="9" s="1"/>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G141" i="9"/>
  <c r="F141" i="9"/>
  <c r="E141" i="9"/>
  <c r="B141" i="9" s="1"/>
  <c r="H140" i="9"/>
  <c r="E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E133" i="9"/>
  <c r="B133" i="9" s="1"/>
  <c r="H132" i="9"/>
  <c r="E132" i="9" s="1"/>
  <c r="G132" i="9"/>
  <c r="F132" i="9"/>
  <c r="H131" i="9"/>
  <c r="G131" i="9"/>
  <c r="F131" i="9"/>
  <c r="H130" i="9"/>
  <c r="E130" i="9" s="1"/>
  <c r="G130" i="9"/>
  <c r="F130" i="9"/>
  <c r="B130" i="9"/>
  <c r="H129" i="9"/>
  <c r="G129" i="9"/>
  <c r="F129" i="9"/>
  <c r="E129" i="9"/>
  <c r="B129" i="9" s="1"/>
  <c r="H128" i="9"/>
  <c r="G128" i="9"/>
  <c r="F128" i="9"/>
  <c r="H127" i="9"/>
  <c r="G127" i="9"/>
  <c r="F127" i="9"/>
  <c r="H126" i="9"/>
  <c r="G126" i="9"/>
  <c r="E126" i="9" s="1"/>
  <c r="B126" i="9" s="1"/>
  <c r="F126" i="9"/>
  <c r="H125" i="9"/>
  <c r="E125" i="9" s="1"/>
  <c r="B125" i="9" s="1"/>
  <c r="G125" i="9"/>
  <c r="F125" i="9"/>
  <c r="H124" i="9"/>
  <c r="E124" i="9" s="1"/>
  <c r="G124" i="9"/>
  <c r="F124" i="9"/>
  <c r="H123" i="9"/>
  <c r="G123" i="9"/>
  <c r="F123" i="9"/>
  <c r="H122" i="9"/>
  <c r="E122" i="9" s="1"/>
  <c r="G122" i="9"/>
  <c r="F122" i="9"/>
  <c r="B122" i="9"/>
  <c r="H121" i="9"/>
  <c r="E121" i="9" s="1"/>
  <c r="B121" i="9" s="1"/>
  <c r="G121" i="9"/>
  <c r="F121" i="9"/>
  <c r="H120" i="9"/>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G110" i="9"/>
  <c r="F110" i="9"/>
  <c r="E110" i="9"/>
  <c r="B110" i="9" s="1"/>
  <c r="H109" i="9"/>
  <c r="E109" i="9" s="1"/>
  <c r="G109" i="9"/>
  <c r="F109" i="9"/>
  <c r="B109" i="9"/>
  <c r="H108" i="9"/>
  <c r="G108" i="9"/>
  <c r="F108" i="9"/>
  <c r="E108" i="9"/>
  <c r="B108" i="9" s="1"/>
  <c r="H107" i="9"/>
  <c r="G107" i="9"/>
  <c r="F107" i="9"/>
  <c r="H106" i="9"/>
  <c r="E106" i="9" s="1"/>
  <c r="B106" i="9" s="1"/>
  <c r="G106" i="9"/>
  <c r="F106" i="9"/>
  <c r="H105" i="9"/>
  <c r="E105" i="9" s="1"/>
  <c r="B105" i="9" s="1"/>
  <c r="G105" i="9"/>
  <c r="F105" i="9"/>
  <c r="H104" i="9"/>
  <c r="E104" i="9" s="1"/>
  <c r="B104" i="9" s="1"/>
  <c r="G104" i="9"/>
  <c r="F104" i="9"/>
  <c r="H103" i="9"/>
  <c r="G103" i="9"/>
  <c r="F103" i="9"/>
  <c r="H102" i="9"/>
  <c r="G102" i="9"/>
  <c r="F102" i="9"/>
  <c r="E102" i="9"/>
  <c r="B102" i="9" s="1"/>
  <c r="H101" i="9"/>
  <c r="E101" i="9" s="1"/>
  <c r="G101" i="9"/>
  <c r="F101" i="9"/>
  <c r="B101" i="9"/>
  <c r="H100" i="9"/>
  <c r="G100" i="9"/>
  <c r="F100" i="9"/>
  <c r="E100" i="9"/>
  <c r="B100" i="9" s="1"/>
  <c r="H99" i="9"/>
  <c r="G99" i="9"/>
  <c r="F99" i="9"/>
  <c r="H98" i="9"/>
  <c r="E98" i="9" s="1"/>
  <c r="B98" i="9" s="1"/>
  <c r="G98" i="9"/>
  <c r="F98" i="9"/>
  <c r="H97" i="9"/>
  <c r="E97" i="9" s="1"/>
  <c r="B97" i="9" s="1"/>
  <c r="G97" i="9"/>
  <c r="F97" i="9"/>
  <c r="H96" i="9"/>
  <c r="E96" i="9" s="1"/>
  <c r="B96" i="9" s="1"/>
  <c r="G96" i="9"/>
  <c r="F96" i="9"/>
  <c r="H95" i="9"/>
  <c r="G95" i="9"/>
  <c r="E95" i="9" s="1"/>
  <c r="B95" i="9" s="1"/>
  <c r="F95" i="9"/>
  <c r="H94" i="9"/>
  <c r="E94" i="9" s="1"/>
  <c r="B94" i="9" s="1"/>
  <c r="G94" i="9"/>
  <c r="F94" i="9"/>
  <c r="H93" i="9"/>
  <c r="E93" i="9" s="1"/>
  <c r="B93" i="9" s="1"/>
  <c r="G93" i="9"/>
  <c r="F93" i="9"/>
  <c r="H92" i="9"/>
  <c r="E92" i="9" s="1"/>
  <c r="B92" i="9" s="1"/>
  <c r="G92" i="9"/>
  <c r="F92" i="9"/>
  <c r="H91" i="9"/>
  <c r="G91" i="9"/>
  <c r="F91" i="9"/>
  <c r="H90" i="9"/>
  <c r="G90" i="9"/>
  <c r="F90" i="9"/>
  <c r="E90" i="9"/>
  <c r="B90" i="9" s="1"/>
  <c r="H89" i="9"/>
  <c r="E89" i="9" s="1"/>
  <c r="B89" i="9" s="1"/>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G72" i="9"/>
  <c r="F72" i="9"/>
  <c r="E72" i="9"/>
  <c r="B72" i="9" s="1"/>
  <c r="H71" i="9"/>
  <c r="G71" i="9"/>
  <c r="E71" i="9" s="1"/>
  <c r="B71" i="9" s="1"/>
  <c r="F71" i="9"/>
  <c r="H70" i="9"/>
  <c r="G70" i="9"/>
  <c r="F70" i="9"/>
  <c r="E70" i="9"/>
  <c r="B70" i="9" s="1"/>
  <c r="H69" i="9"/>
  <c r="E69" i="9" s="1"/>
  <c r="G69" i="9"/>
  <c r="F69" i="9"/>
  <c r="B69" i="9"/>
  <c r="H68" i="9"/>
  <c r="G68" i="9"/>
  <c r="F68" i="9"/>
  <c r="E68" i="9"/>
  <c r="B68" i="9" s="1"/>
  <c r="H67" i="9"/>
  <c r="G67" i="9"/>
  <c r="E67" i="9" s="1"/>
  <c r="B67" i="9" s="1"/>
  <c r="F67" i="9"/>
  <c r="H66" i="9"/>
  <c r="E66" i="9" s="1"/>
  <c r="B66" i="9" s="1"/>
  <c r="G66" i="9"/>
  <c r="F66" i="9"/>
  <c r="H65" i="9"/>
  <c r="E65" i="9" s="1"/>
  <c r="B65" i="9" s="1"/>
  <c r="G65" i="9"/>
  <c r="F65" i="9"/>
  <c r="H64" i="9"/>
  <c r="E64" i="9" s="1"/>
  <c r="B64" i="9" s="1"/>
  <c r="G64" i="9"/>
  <c r="F64" i="9"/>
  <c r="H63" i="9"/>
  <c r="G63" i="9"/>
  <c r="E63" i="9" s="1"/>
  <c r="B63" i="9" s="1"/>
  <c r="F63" i="9"/>
  <c r="H62" i="9"/>
  <c r="E62" i="9" s="1"/>
  <c r="B62" i="9" s="1"/>
  <c r="G62" i="9"/>
  <c r="F62" i="9"/>
  <c r="H61" i="9"/>
  <c r="E61" i="9" s="1"/>
  <c r="B61" i="9" s="1"/>
  <c r="G61" i="9"/>
  <c r="F61" i="9"/>
  <c r="H60" i="9"/>
  <c r="E60" i="9" s="1"/>
  <c r="B60" i="9" s="1"/>
  <c r="G60" i="9"/>
  <c r="F60" i="9"/>
  <c r="H59" i="9"/>
  <c r="G59" i="9"/>
  <c r="E59" i="9" s="1"/>
  <c r="B59" i="9" s="1"/>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E52" i="9" s="1"/>
  <c r="B52" i="9" s="1"/>
  <c r="G52" i="9"/>
  <c r="F52" i="9"/>
  <c r="H51" i="9"/>
  <c r="G51" i="9"/>
  <c r="E51" i="9" s="1"/>
  <c r="B51" i="9" s="1"/>
  <c r="F51" i="9"/>
  <c r="H50" i="9"/>
  <c r="E50" i="9" s="1"/>
  <c r="B50" i="9" s="1"/>
  <c r="G50" i="9"/>
  <c r="F50" i="9"/>
  <c r="H49" i="9"/>
  <c r="E49" i="9" s="1"/>
  <c r="B49" i="9" s="1"/>
  <c r="G49" i="9"/>
  <c r="F49" i="9"/>
  <c r="H48" i="9"/>
  <c r="E48" i="9" s="1"/>
  <c r="B48" i="9" s="1"/>
  <c r="G48" i="9"/>
  <c r="F48" i="9"/>
  <c r="H47" i="9"/>
  <c r="G47" i="9"/>
  <c r="E47" i="9" s="1"/>
  <c r="B47" i="9" s="1"/>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E40" i="9" s="1"/>
  <c r="B40" i="9" s="1"/>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I3" i="9"/>
  <c r="G206" i="9" s="1"/>
  <c r="E206" i="9" s="1"/>
  <c r="B206" i="9" s="1"/>
  <c r="H3" i="9"/>
  <c r="G3" i="9"/>
  <c r="D104" i="8"/>
  <c r="C1681" i="1" s="1"/>
  <c r="D97" i="8"/>
  <c r="D92" i="8"/>
  <c r="C1669" i="1" s="1"/>
  <c r="H1669" i="1" s="1"/>
  <c r="D87" i="8"/>
  <c r="D82" i="8"/>
  <c r="C1659" i="1" s="1"/>
  <c r="G1659" i="1" s="1"/>
  <c r="D77" i="8"/>
  <c r="D72" i="8"/>
  <c r="D67" i="8"/>
  <c r="C1644" i="1" s="1"/>
  <c r="H1644" i="1" s="1"/>
  <c r="D62" i="8"/>
  <c r="C1639" i="1" s="1"/>
  <c r="D57" i="8"/>
  <c r="D52" i="8"/>
  <c r="D46" i="8"/>
  <c r="D37" i="8"/>
  <c r="D27" i="8"/>
  <c r="C1604" i="1" s="1"/>
  <c r="H1604" i="1" s="1"/>
  <c r="D18" i="8"/>
  <c r="D8" i="8"/>
  <c r="E44" i="7"/>
  <c r="D1577" i="1" s="1"/>
  <c r="D44" i="7"/>
  <c r="C1577" i="1" s="1"/>
  <c r="E39" i="7"/>
  <c r="D39" i="7"/>
  <c r="E30" i="7"/>
  <c r="D1563" i="1" s="1"/>
  <c r="D30" i="7"/>
  <c r="E23" i="7"/>
  <c r="D23" i="7"/>
  <c r="C1556" i="1" s="1"/>
  <c r="E22" i="7"/>
  <c r="D1555" i="1" s="1"/>
  <c r="E14" i="7"/>
  <c r="D1547" i="1" s="1"/>
  <c r="D14" i="7"/>
  <c r="C1547" i="1" s="1"/>
  <c r="E7" i="7"/>
  <c r="D7" i="7"/>
  <c r="F140" i="6"/>
  <c r="F139" i="6"/>
  <c r="F138" i="6"/>
  <c r="F137" i="6"/>
  <c r="F136" i="6"/>
  <c r="F135" i="6"/>
  <c r="F134" i="6"/>
  <c r="F133" i="6"/>
  <c r="F132" i="6"/>
  <c r="F131" i="6"/>
  <c r="E130" i="6"/>
  <c r="E129" i="6" s="1"/>
  <c r="D1525" i="1" s="1"/>
  <c r="G1525" i="1" s="1"/>
  <c r="D130" i="6"/>
  <c r="F130" i="6" s="1"/>
  <c r="F129" i="6"/>
  <c r="D129" i="6"/>
  <c r="F128" i="6"/>
  <c r="F127" i="6"/>
  <c r="F126" i="6"/>
  <c r="F125" i="6"/>
  <c r="F124" i="6"/>
  <c r="F123" i="6"/>
  <c r="E122" i="6"/>
  <c r="D122" i="6"/>
  <c r="F122" i="6" s="1"/>
  <c r="F121" i="6"/>
  <c r="F120" i="6"/>
  <c r="F119" i="6"/>
  <c r="F118" i="6"/>
  <c r="E118" i="6"/>
  <c r="D1514" i="1" s="1"/>
  <c r="D118" i="6"/>
  <c r="F117" i="6"/>
  <c r="F116" i="6"/>
  <c r="E115" i="6"/>
  <c r="F115" i="6" s="1"/>
  <c r="D115" i="6"/>
  <c r="D114" i="6" s="1"/>
  <c r="F113" i="6"/>
  <c r="F112" i="6"/>
  <c r="F111" i="6"/>
  <c r="F110" i="6"/>
  <c r="F109" i="6"/>
  <c r="F108" i="6"/>
  <c r="F107" i="6"/>
  <c r="E107" i="6"/>
  <c r="D1503" i="1" s="1"/>
  <c r="G1503" i="1" s="1"/>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1471" i="1" s="1"/>
  <c r="G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1424" i="1" s="1"/>
  <c r="G1424" i="1" s="1"/>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G1260" i="1"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9" i="5"/>
  <c r="D219" i="5"/>
  <c r="G339" i="9" s="1"/>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E186" i="5"/>
  <c r="E178" i="5" s="1"/>
  <c r="D186" i="5"/>
  <c r="C1190" i="1"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F143" i="5"/>
  <c r="E143" i="5"/>
  <c r="D1148" i="1" s="1"/>
  <c r="D143" i="5"/>
  <c r="F142" i="5"/>
  <c r="F141" i="5"/>
  <c r="F140" i="5"/>
  <c r="F139" i="5"/>
  <c r="F138" i="5"/>
  <c r="F137" i="5"/>
  <c r="F136" i="5"/>
  <c r="E136" i="5"/>
  <c r="D136" i="5"/>
  <c r="D135" i="5" s="1"/>
  <c r="F135"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E314" i="9" s="1"/>
  <c r="B314" i="9" s="1"/>
  <c r="D89" i="5"/>
  <c r="G314" i="9" s="1"/>
  <c r="F88" i="5"/>
  <c r="D88" i="5"/>
  <c r="F87" i="5"/>
  <c r="F86" i="5"/>
  <c r="F85" i="5"/>
  <c r="F84" i="5"/>
  <c r="F83" i="5"/>
  <c r="E82" i="5"/>
  <c r="F82" i="5" s="1"/>
  <c r="D82" i="5"/>
  <c r="F81" i="5"/>
  <c r="F80" i="5"/>
  <c r="F79" i="5"/>
  <c r="F78" i="5"/>
  <c r="F77" i="5"/>
  <c r="F76" i="5"/>
  <c r="E76" i="5"/>
  <c r="D1081" i="1" s="1"/>
  <c r="D76" i="5"/>
  <c r="C1081" i="1"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1050" i="1" s="1"/>
  <c r="G1050" i="1" s="1"/>
  <c r="D45" i="5"/>
  <c r="F44" i="5"/>
  <c r="F43" i="5"/>
  <c r="F42" i="5"/>
  <c r="E41" i="5"/>
  <c r="D41" i="5"/>
  <c r="F41" i="5" s="1"/>
  <c r="F40" i="5"/>
  <c r="F39" i="5"/>
  <c r="F38" i="5"/>
  <c r="F37" i="5"/>
  <c r="F36" i="5"/>
  <c r="E35" i="5"/>
  <c r="D1040" i="1" s="1"/>
  <c r="D35" i="5"/>
  <c r="F35" i="5" s="1"/>
  <c r="F34" i="5"/>
  <c r="F33" i="5"/>
  <c r="F32" i="5"/>
  <c r="F31" i="5"/>
  <c r="F30" i="5"/>
  <c r="E29" i="5"/>
  <c r="D1034" i="1" s="1"/>
  <c r="G1034" i="1" s="1"/>
  <c r="D29" i="5"/>
  <c r="F29" i="5" s="1"/>
  <c r="F28" i="5"/>
  <c r="F27" i="5"/>
  <c r="F26" i="5"/>
  <c r="F25" i="5"/>
  <c r="F24" i="5"/>
  <c r="F23" i="5"/>
  <c r="F22" i="5"/>
  <c r="F21" i="5"/>
  <c r="F20" i="5"/>
  <c r="E19" i="5"/>
  <c r="D1024" i="1" s="1"/>
  <c r="G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15" i="1" s="1"/>
  <c r="G615" i="1"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597" i="1" s="1"/>
  <c r="D603" i="4"/>
  <c r="F602" i="4"/>
  <c r="F601" i="4"/>
  <c r="F600" i="4"/>
  <c r="F599" i="4"/>
  <c r="E598" i="4"/>
  <c r="D598" i="4"/>
  <c r="F598" i="4" s="1"/>
  <c r="D597" i="4"/>
  <c r="F596" i="4"/>
  <c r="F595" i="4"/>
  <c r="E594" i="4"/>
  <c r="D588" i="1" s="1"/>
  <c r="D594" i="4"/>
  <c r="F593" i="4"/>
  <c r="F592" i="4"/>
  <c r="F591" i="4"/>
  <c r="E591" i="4"/>
  <c r="D585" i="1" s="1"/>
  <c r="D591" i="4"/>
  <c r="F590" i="4"/>
  <c r="F589" i="4"/>
  <c r="E589" i="4"/>
  <c r="D589" i="4"/>
  <c r="F588" i="4"/>
  <c r="F587" i="4"/>
  <c r="F586" i="4"/>
  <c r="E585" i="4"/>
  <c r="D585" i="4"/>
  <c r="F583" i="4"/>
  <c r="F582" i="4"/>
  <c r="E581" i="4"/>
  <c r="D581" i="4"/>
  <c r="F580" i="4"/>
  <c r="F579" i="4"/>
  <c r="E578" i="4"/>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44" i="1" s="1"/>
  <c r="D550" i="4"/>
  <c r="F549" i="4"/>
  <c r="F548" i="4"/>
  <c r="F547" i="4"/>
  <c r="F546" i="4"/>
  <c r="E545" i="4"/>
  <c r="D539" i="1" s="1"/>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E522" i="4" s="1"/>
  <c r="D516" i="1" s="1"/>
  <c r="D523" i="4"/>
  <c r="F523" i="4" s="1"/>
  <c r="D522" i="4"/>
  <c r="F521" i="4"/>
  <c r="F520" i="4"/>
  <c r="F519" i="4"/>
  <c r="F518" i="4"/>
  <c r="F517" i="4"/>
  <c r="F516" i="4"/>
  <c r="F515" i="4"/>
  <c r="F514" i="4"/>
  <c r="E514" i="4"/>
  <c r="D514" i="4"/>
  <c r="F513" i="4"/>
  <c r="F512" i="4"/>
  <c r="F511" i="4"/>
  <c r="F510" i="4"/>
  <c r="E509" i="4"/>
  <c r="D509" i="4"/>
  <c r="F508" i="4"/>
  <c r="F507" i="4"/>
  <c r="F506" i="4"/>
  <c r="F505" i="4"/>
  <c r="F504" i="4"/>
  <c r="F503" i="4"/>
  <c r="E502" i="4"/>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64" i="1" s="1"/>
  <c r="H464" i="1" s="1"/>
  <c r="D470" i="4"/>
  <c r="F469" i="4"/>
  <c r="F468" i="4"/>
  <c r="F467" i="4"/>
  <c r="E467" i="4"/>
  <c r="D467"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D422" i="1" s="1"/>
  <c r="D427" i="4"/>
  <c r="F427" i="4" s="1"/>
  <c r="E426" i="4"/>
  <c r="D426" i="4"/>
  <c r="F421" i="4"/>
  <c r="F420" i="4"/>
  <c r="F419" i="4"/>
  <c r="F416" i="4"/>
  <c r="F415" i="4"/>
  <c r="F414" i="4"/>
  <c r="F413" i="4"/>
  <c r="F412" i="4"/>
  <c r="E412" i="4"/>
  <c r="D412" i="4"/>
  <c r="F411" i="4"/>
  <c r="F410" i="4"/>
  <c r="E410" i="4"/>
  <c r="D410" i="4"/>
  <c r="F409" i="4"/>
  <c r="F408" i="4"/>
  <c r="F407" i="4"/>
  <c r="E407" i="4"/>
  <c r="E406" i="4" s="1"/>
  <c r="D401" i="1" s="1"/>
  <c r="D407" i="4"/>
  <c r="D406" i="4" s="1"/>
  <c r="F406" i="4"/>
  <c r="F405" i="4"/>
  <c r="F404" i="4"/>
  <c r="F403" i="4"/>
  <c r="F402" i="4"/>
  <c r="E401" i="4"/>
  <c r="D396" i="1" s="1"/>
  <c r="G396" i="1" s="1"/>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1" i="1" s="1"/>
  <c r="D366" i="4"/>
  <c r="F365" i="4"/>
  <c r="F364" i="4"/>
  <c r="F363" i="4"/>
  <c r="E362" i="4"/>
  <c r="D362" i="4"/>
  <c r="F362" i="4" s="1"/>
  <c r="D361" i="4"/>
  <c r="F359" i="4"/>
  <c r="F358" i="4"/>
  <c r="E358" i="4"/>
  <c r="D358" i="4"/>
  <c r="F357" i="4"/>
  <c r="F356" i="4"/>
  <c r="F355" i="4"/>
  <c r="E355" i="4"/>
  <c r="E354" i="4" s="1"/>
  <c r="D349" i="1" s="1"/>
  <c r="D355" i="4"/>
  <c r="D354" i="4" s="1"/>
  <c r="F354"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G331"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D263" i="4"/>
  <c r="F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E222" i="4"/>
  <c r="E221" i="4" s="1"/>
  <c r="D217" i="1"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E141" i="4"/>
  <c r="E140" i="4" s="1"/>
  <c r="D141" i="4"/>
  <c r="F141" i="4" s="1"/>
  <c r="F139" i="4"/>
  <c r="F138" i="4"/>
  <c r="F137" i="4"/>
  <c r="F136" i="4"/>
  <c r="E135" i="4"/>
  <c r="F135" i="4" s="1"/>
  <c r="D135" i="4"/>
  <c r="D134" i="4"/>
  <c r="F133" i="4"/>
  <c r="F132" i="4"/>
  <c r="F131" i="4"/>
  <c r="F130" i="4"/>
  <c r="E129" i="4"/>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F50" i="4"/>
  <c r="E50" i="4"/>
  <c r="D50" i="4"/>
  <c r="F48" i="4"/>
  <c r="F47" i="4"/>
  <c r="F46" i="4"/>
  <c r="F45" i="4"/>
  <c r="E44" i="4"/>
  <c r="E43" i="4" s="1"/>
  <c r="D39" i="1" s="1"/>
  <c r="H39" i="1" s="1"/>
  <c r="D44" i="4"/>
  <c r="D43" i="4" s="1"/>
  <c r="F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G192" i="9" s="1"/>
  <c r="E192" i="9" s="1"/>
  <c r="B192" i="9" s="1"/>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H1684" i="1" s="1"/>
  <c r="C1683" i="1"/>
  <c r="G1683" i="1" s="1"/>
  <c r="C1682" i="1"/>
  <c r="H1682" i="1" s="1"/>
  <c r="C1680" i="1"/>
  <c r="H1680" i="1" s="1"/>
  <c r="C1679" i="1"/>
  <c r="G1679" i="1" s="1"/>
  <c r="C1678" i="1"/>
  <c r="H1678" i="1" s="1"/>
  <c r="H1677" i="1"/>
  <c r="C1677" i="1"/>
  <c r="G1677" i="1" s="1"/>
  <c r="C1676" i="1"/>
  <c r="H1676" i="1" s="1"/>
  <c r="C1675" i="1"/>
  <c r="G1675" i="1" s="1"/>
  <c r="C1674" i="1"/>
  <c r="H1674" i="1" s="1"/>
  <c r="C1673" i="1"/>
  <c r="H1673" i="1" s="1"/>
  <c r="G1672" i="1"/>
  <c r="C1672" i="1"/>
  <c r="H1672" i="1" s="1"/>
  <c r="C1671" i="1"/>
  <c r="G1671" i="1" s="1"/>
  <c r="H1670" i="1"/>
  <c r="C1670" i="1"/>
  <c r="G1670" i="1" s="1"/>
  <c r="G1668" i="1"/>
  <c r="C1668" i="1"/>
  <c r="H1668" i="1" s="1"/>
  <c r="H1667" i="1"/>
  <c r="C1667" i="1"/>
  <c r="G1667" i="1" s="1"/>
  <c r="C1666" i="1"/>
  <c r="H1666" i="1" s="1"/>
  <c r="G1665" i="1"/>
  <c r="C1665" i="1"/>
  <c r="H1665" i="1" s="1"/>
  <c r="C1664" i="1"/>
  <c r="H1664" i="1" s="1"/>
  <c r="C1663" i="1"/>
  <c r="G1663" i="1" s="1"/>
  <c r="G1662" i="1"/>
  <c r="C1662" i="1"/>
  <c r="H1662" i="1" s="1"/>
  <c r="C1661" i="1"/>
  <c r="H1661" i="1" s="1"/>
  <c r="C1660" i="1"/>
  <c r="H1660" i="1" s="1"/>
  <c r="C1658" i="1"/>
  <c r="H1658" i="1" s="1"/>
  <c r="G1657" i="1"/>
  <c r="C1657" i="1"/>
  <c r="H1657" i="1" s="1"/>
  <c r="C1656" i="1"/>
  <c r="H1656" i="1" s="1"/>
  <c r="H1655" i="1"/>
  <c r="C1655" i="1"/>
  <c r="G1655" i="1" s="1"/>
  <c r="C1654" i="1"/>
  <c r="H1654" i="1" s="1"/>
  <c r="C1653" i="1"/>
  <c r="H1653" i="1" s="1"/>
  <c r="G1652" i="1"/>
  <c r="C1652" i="1"/>
  <c r="H1652" i="1" s="1"/>
  <c r="C1651" i="1"/>
  <c r="G1651" i="1" s="1"/>
  <c r="H1650" i="1"/>
  <c r="C1650" i="1"/>
  <c r="G1650" i="1" s="1"/>
  <c r="C1649" i="1"/>
  <c r="H1649" i="1" s="1"/>
  <c r="C1648" i="1"/>
  <c r="H1648" i="1" s="1"/>
  <c r="H1647" i="1"/>
  <c r="C1647" i="1"/>
  <c r="G1647" i="1" s="1"/>
  <c r="C1646" i="1"/>
  <c r="H1646" i="1" s="1"/>
  <c r="H1645" i="1"/>
  <c r="C1645" i="1"/>
  <c r="G1645" i="1" s="1"/>
  <c r="C1643" i="1"/>
  <c r="G1643" i="1" s="1"/>
  <c r="G1642" i="1"/>
  <c r="C1642" i="1"/>
  <c r="H1642" i="1" s="1"/>
  <c r="C1641" i="1"/>
  <c r="H1641" i="1" s="1"/>
  <c r="G1640" i="1"/>
  <c r="C1640" i="1"/>
  <c r="H1640" i="1" s="1"/>
  <c r="H1638" i="1"/>
  <c r="C1638" i="1"/>
  <c r="G1638" i="1" s="1"/>
  <c r="G1637" i="1"/>
  <c r="C1637" i="1"/>
  <c r="H1637" i="1" s="1"/>
  <c r="C1636" i="1"/>
  <c r="H1636" i="1" s="1"/>
  <c r="C1635" i="1"/>
  <c r="G1635" i="1" s="1"/>
  <c r="C1634" i="1"/>
  <c r="H1634" i="1" s="1"/>
  <c r="C1633" i="1"/>
  <c r="H1633" i="1" s="1"/>
  <c r="C1632" i="1"/>
  <c r="H1632" i="1" s="1"/>
  <c r="C1631" i="1"/>
  <c r="G1631" i="1" s="1"/>
  <c r="C1630" i="1"/>
  <c r="H1630" i="1" s="1"/>
  <c r="C1629" i="1"/>
  <c r="G1629" i="1" s="1"/>
  <c r="C1627" i="1"/>
  <c r="G1627" i="1" s="1"/>
  <c r="C1626" i="1"/>
  <c r="H1626" i="1" s="1"/>
  <c r="G1625" i="1"/>
  <c r="C1625" i="1"/>
  <c r="H1625" i="1" s="1"/>
  <c r="C1624" i="1"/>
  <c r="H1624" i="1" s="1"/>
  <c r="C1623" i="1"/>
  <c r="G1623" i="1" s="1"/>
  <c r="C1620" i="1"/>
  <c r="H1620" i="1" s="1"/>
  <c r="C1619" i="1"/>
  <c r="H1618" i="1"/>
  <c r="C1618" i="1"/>
  <c r="G1618" i="1" s="1"/>
  <c r="C1617" i="1"/>
  <c r="G1617" i="1" s="1"/>
  <c r="C1616" i="1"/>
  <c r="C1615" i="1"/>
  <c r="G1615" i="1" s="1"/>
  <c r="C1613" i="1"/>
  <c r="H1613" i="1" s="1"/>
  <c r="G1612" i="1"/>
  <c r="C1612" i="1"/>
  <c r="H1612" i="1" s="1"/>
  <c r="C1611" i="1"/>
  <c r="G1611" i="1" s="1"/>
  <c r="H1610" i="1"/>
  <c r="G1610" i="1"/>
  <c r="C1610" i="1"/>
  <c r="G1609" i="1"/>
  <c r="C1609" i="1"/>
  <c r="H1609" i="1" s="1"/>
  <c r="C1608" i="1"/>
  <c r="H1608" i="1" s="1"/>
  <c r="H1607" i="1"/>
  <c r="C1607" i="1"/>
  <c r="G1607" i="1" s="1"/>
  <c r="C1606" i="1"/>
  <c r="H1606" i="1" s="1"/>
  <c r="C1605" i="1"/>
  <c r="H1605" i="1" s="1"/>
  <c r="C1603" i="1"/>
  <c r="G1603" i="1" s="1"/>
  <c r="C1601" i="1"/>
  <c r="C1600" i="1"/>
  <c r="H1600" i="1" s="1"/>
  <c r="C1599" i="1"/>
  <c r="H1598" i="1"/>
  <c r="C1598" i="1"/>
  <c r="G1598" i="1" s="1"/>
  <c r="C1597" i="1"/>
  <c r="G1597" i="1" s="1"/>
  <c r="C1596" i="1"/>
  <c r="C1595" i="1"/>
  <c r="G1595" i="1" s="1"/>
  <c r="C1594" i="1"/>
  <c r="H1594" i="1" s="1"/>
  <c r="C1593" i="1"/>
  <c r="C1592" i="1"/>
  <c r="H1592" i="1" s="1"/>
  <c r="C1591" i="1"/>
  <c r="G1590" i="1"/>
  <c r="C1590" i="1"/>
  <c r="H1590" i="1" s="1"/>
  <c r="C1589" i="1"/>
  <c r="G1589" i="1" s="1"/>
  <c r="C1588" i="1"/>
  <c r="C1587" i="1"/>
  <c r="G1587" i="1" s="1"/>
  <c r="C1586" i="1"/>
  <c r="H1586" i="1" s="1"/>
  <c r="C1584" i="1"/>
  <c r="H1584" i="1" s="1"/>
  <c r="H1582" i="1"/>
  <c r="G1582" i="1"/>
  <c r="C1582" i="1"/>
  <c r="D1581" i="1"/>
  <c r="C1581" i="1"/>
  <c r="J1581" i="1" s="1"/>
  <c r="D1580" i="1"/>
  <c r="C1580" i="1"/>
  <c r="D1579" i="1"/>
  <c r="H1579" i="1" s="1"/>
  <c r="C1579" i="1"/>
  <c r="G1579" i="1" s="1"/>
  <c r="D1578" i="1"/>
  <c r="C1578" i="1"/>
  <c r="H1578" i="1" s="1"/>
  <c r="D1576" i="1"/>
  <c r="C1576" i="1"/>
  <c r="D1575" i="1"/>
  <c r="C1575" i="1"/>
  <c r="D1574" i="1"/>
  <c r="C1574" i="1"/>
  <c r="D1573" i="1"/>
  <c r="G1573" i="1" s="1"/>
  <c r="C1573" i="1"/>
  <c r="D1572" i="1"/>
  <c r="C1572" i="1"/>
  <c r="D1570" i="1"/>
  <c r="C1570" i="1"/>
  <c r="D1569" i="1"/>
  <c r="C1569" i="1"/>
  <c r="H1568" i="1"/>
  <c r="D1568" i="1"/>
  <c r="C1568" i="1"/>
  <c r="D1567" i="1"/>
  <c r="G1567" i="1" s="1"/>
  <c r="C1567" i="1"/>
  <c r="H1567" i="1" s="1"/>
  <c r="D1566" i="1"/>
  <c r="C1566" i="1"/>
  <c r="D1565" i="1"/>
  <c r="C1565" i="1"/>
  <c r="D1564" i="1"/>
  <c r="C1564" i="1"/>
  <c r="C1563" i="1"/>
  <c r="G1562" i="1"/>
  <c r="D1562" i="1"/>
  <c r="H1562" i="1" s="1"/>
  <c r="C1562" i="1"/>
  <c r="D1561" i="1"/>
  <c r="C1561" i="1"/>
  <c r="J1560" i="1"/>
  <c r="D1560" i="1"/>
  <c r="H1560" i="1" s="1"/>
  <c r="C1560" i="1"/>
  <c r="D1559" i="1"/>
  <c r="H1559" i="1" s="1"/>
  <c r="C1559" i="1"/>
  <c r="D1558" i="1"/>
  <c r="C1558" i="1"/>
  <c r="D1557" i="1"/>
  <c r="C1557" i="1"/>
  <c r="D1556" i="1"/>
  <c r="D1554" i="1"/>
  <c r="C1554" i="1"/>
  <c r="D1553" i="1"/>
  <c r="C1553" i="1"/>
  <c r="J1552" i="1"/>
  <c r="D1552" i="1"/>
  <c r="G1552" i="1" s="1"/>
  <c r="C1552" i="1"/>
  <c r="D1551" i="1"/>
  <c r="C1551" i="1"/>
  <c r="D1550" i="1"/>
  <c r="H1550" i="1" s="1"/>
  <c r="C1550" i="1"/>
  <c r="D1549" i="1"/>
  <c r="C1549" i="1"/>
  <c r="J1548" i="1"/>
  <c r="G1548" i="1"/>
  <c r="D1548" i="1"/>
  <c r="H1548" i="1" s="1"/>
  <c r="C1548" i="1"/>
  <c r="D1546" i="1"/>
  <c r="J1546" i="1" s="1"/>
  <c r="C1546" i="1"/>
  <c r="D1545" i="1"/>
  <c r="C1545" i="1"/>
  <c r="J1544" i="1"/>
  <c r="G1544" i="1"/>
  <c r="D1544" i="1"/>
  <c r="C1544" i="1"/>
  <c r="H1544" i="1" s="1"/>
  <c r="D1543" i="1"/>
  <c r="C1543" i="1"/>
  <c r="D1542" i="1"/>
  <c r="C1542" i="1"/>
  <c r="D1541" i="1"/>
  <c r="C1541" i="1"/>
  <c r="D1536" i="1"/>
  <c r="G1536" i="1" s="1"/>
  <c r="C1536" i="1"/>
  <c r="D1535" i="1"/>
  <c r="G1535" i="1" s="1"/>
  <c r="C1535" i="1"/>
  <c r="D1534" i="1"/>
  <c r="C1534" i="1"/>
  <c r="D1533" i="1"/>
  <c r="G1533" i="1" s="1"/>
  <c r="C1533" i="1"/>
  <c r="D1532" i="1"/>
  <c r="G1532" i="1" s="1"/>
  <c r="C1532" i="1"/>
  <c r="D1531" i="1"/>
  <c r="G1531" i="1" s="1"/>
  <c r="C1531" i="1"/>
  <c r="D1530" i="1"/>
  <c r="C1530" i="1"/>
  <c r="D1529" i="1"/>
  <c r="G1529" i="1" s="1"/>
  <c r="C1529" i="1"/>
  <c r="D1528" i="1"/>
  <c r="G1528" i="1" s="1"/>
  <c r="C1528" i="1"/>
  <c r="H1527" i="1"/>
  <c r="D1527" i="1"/>
  <c r="G1527" i="1" s="1"/>
  <c r="C1527" i="1"/>
  <c r="D1526" i="1"/>
  <c r="C1526" i="1"/>
  <c r="C1525" i="1"/>
  <c r="D1524" i="1"/>
  <c r="G1524" i="1" s="1"/>
  <c r="C1524" i="1"/>
  <c r="D1523" i="1"/>
  <c r="G1523" i="1" s="1"/>
  <c r="C1523" i="1"/>
  <c r="D1522" i="1"/>
  <c r="C1522" i="1"/>
  <c r="D1521" i="1"/>
  <c r="G1521" i="1" s="1"/>
  <c r="C1521" i="1"/>
  <c r="D1520" i="1"/>
  <c r="G1520" i="1" s="1"/>
  <c r="C1520" i="1"/>
  <c r="D1519" i="1"/>
  <c r="G1519" i="1" s="1"/>
  <c r="C1519" i="1"/>
  <c r="D1518" i="1"/>
  <c r="C1518" i="1"/>
  <c r="D1517" i="1"/>
  <c r="G1517" i="1" s="1"/>
  <c r="C1517" i="1"/>
  <c r="D1516" i="1"/>
  <c r="G1516" i="1" s="1"/>
  <c r="C1516" i="1"/>
  <c r="H1515" i="1"/>
  <c r="D1515" i="1"/>
  <c r="G1515" i="1" s="1"/>
  <c r="C1515" i="1"/>
  <c r="C1514" i="1"/>
  <c r="D1513" i="1"/>
  <c r="G1513" i="1" s="1"/>
  <c r="C1513" i="1"/>
  <c r="D1512" i="1"/>
  <c r="G1512" i="1" s="1"/>
  <c r="C1512" i="1"/>
  <c r="D1511" i="1"/>
  <c r="G1511" i="1" s="1"/>
  <c r="C1511" i="1"/>
  <c r="C1510" i="1"/>
  <c r="D1509" i="1"/>
  <c r="G1509" i="1" s="1"/>
  <c r="C1509" i="1"/>
  <c r="D1508" i="1"/>
  <c r="G1508" i="1" s="1"/>
  <c r="C1508" i="1"/>
  <c r="H1507" i="1"/>
  <c r="D1507" i="1"/>
  <c r="G1507" i="1" s="1"/>
  <c r="C1507" i="1"/>
  <c r="D1506" i="1"/>
  <c r="C1506" i="1"/>
  <c r="D1505" i="1"/>
  <c r="G1505" i="1" s="1"/>
  <c r="C1505" i="1"/>
  <c r="D1504" i="1"/>
  <c r="G1504" i="1" s="1"/>
  <c r="C1504" i="1"/>
  <c r="C1503" i="1"/>
  <c r="D1502" i="1"/>
  <c r="C1502" i="1"/>
  <c r="D1501" i="1"/>
  <c r="G1501" i="1" s="1"/>
  <c r="C1501" i="1"/>
  <c r="D1500" i="1"/>
  <c r="G1500" i="1" s="1"/>
  <c r="C1500" i="1"/>
  <c r="D1499" i="1"/>
  <c r="G1499" i="1" s="1"/>
  <c r="C1499" i="1"/>
  <c r="D1498" i="1"/>
  <c r="C1498" i="1"/>
  <c r="D1497" i="1"/>
  <c r="G1497" i="1" s="1"/>
  <c r="C1497" i="1"/>
  <c r="D1496" i="1"/>
  <c r="G1496" i="1" s="1"/>
  <c r="C1496" i="1"/>
  <c r="D1495" i="1"/>
  <c r="G1495" i="1" s="1"/>
  <c r="C1495" i="1"/>
  <c r="D1494" i="1"/>
  <c r="C1494" i="1"/>
  <c r="D1493" i="1"/>
  <c r="G1493" i="1" s="1"/>
  <c r="C1493" i="1"/>
  <c r="D1492" i="1"/>
  <c r="G1492" i="1" s="1"/>
  <c r="C1492" i="1"/>
  <c r="D1491" i="1"/>
  <c r="G1491" i="1" s="1"/>
  <c r="C1491" i="1"/>
  <c r="D1490" i="1"/>
  <c r="C1490" i="1"/>
  <c r="D1489" i="1"/>
  <c r="G1489" i="1" s="1"/>
  <c r="C1489" i="1"/>
  <c r="D1488" i="1"/>
  <c r="G1488" i="1" s="1"/>
  <c r="C1488" i="1"/>
  <c r="D1487" i="1"/>
  <c r="G1487" i="1" s="1"/>
  <c r="C1487" i="1"/>
  <c r="D1486" i="1"/>
  <c r="C1486" i="1"/>
  <c r="C1485" i="1"/>
  <c r="D1484" i="1"/>
  <c r="G1484" i="1" s="1"/>
  <c r="C1484" i="1"/>
  <c r="D1483" i="1"/>
  <c r="G1483" i="1" s="1"/>
  <c r="C1483" i="1"/>
  <c r="D1482" i="1"/>
  <c r="C1482" i="1"/>
  <c r="D1481" i="1"/>
  <c r="G1481" i="1" s="1"/>
  <c r="C1481" i="1"/>
  <c r="D1480" i="1"/>
  <c r="G1480" i="1" s="1"/>
  <c r="C1480" i="1"/>
  <c r="D1479" i="1"/>
  <c r="G1479" i="1" s="1"/>
  <c r="C1479" i="1"/>
  <c r="D1478" i="1"/>
  <c r="C1478" i="1"/>
  <c r="D1477" i="1"/>
  <c r="G1477" i="1" s="1"/>
  <c r="C1477" i="1"/>
  <c r="D1476" i="1"/>
  <c r="G1476" i="1" s="1"/>
  <c r="C1476" i="1"/>
  <c r="H1475" i="1"/>
  <c r="D1475" i="1"/>
  <c r="G1475" i="1" s="1"/>
  <c r="C1475" i="1"/>
  <c r="D1474" i="1"/>
  <c r="C1474" i="1"/>
  <c r="D1473" i="1"/>
  <c r="G1473" i="1" s="1"/>
  <c r="C1473" i="1"/>
  <c r="D1472" i="1"/>
  <c r="G1472" i="1" s="1"/>
  <c r="C1472" i="1"/>
  <c r="C1471" i="1"/>
  <c r="D1470" i="1"/>
  <c r="C1470" i="1"/>
  <c r="D1469" i="1"/>
  <c r="G1469" i="1" s="1"/>
  <c r="C1469" i="1"/>
  <c r="D1468" i="1"/>
  <c r="G1468" i="1" s="1"/>
  <c r="C1468" i="1"/>
  <c r="D1467" i="1"/>
  <c r="G1467" i="1" s="1"/>
  <c r="C1467" i="1"/>
  <c r="D1466" i="1"/>
  <c r="C1466" i="1"/>
  <c r="D1465" i="1"/>
  <c r="G1465" i="1" s="1"/>
  <c r="C1465" i="1"/>
  <c r="D1464" i="1"/>
  <c r="G1464" i="1" s="1"/>
  <c r="C1464" i="1"/>
  <c r="D1463" i="1"/>
  <c r="G1463" i="1" s="1"/>
  <c r="C1463" i="1"/>
  <c r="D1462" i="1"/>
  <c r="C1462" i="1"/>
  <c r="D1461" i="1"/>
  <c r="G1461" i="1" s="1"/>
  <c r="C1461" i="1"/>
  <c r="D1460" i="1"/>
  <c r="G1460" i="1" s="1"/>
  <c r="C1460" i="1"/>
  <c r="D1459" i="1"/>
  <c r="G1459" i="1" s="1"/>
  <c r="C1459" i="1"/>
  <c r="D1458" i="1"/>
  <c r="C1458" i="1"/>
  <c r="D1457" i="1"/>
  <c r="G1457" i="1" s="1"/>
  <c r="C1457" i="1"/>
  <c r="D1456" i="1"/>
  <c r="G1456" i="1" s="1"/>
  <c r="C1456" i="1"/>
  <c r="H1455" i="1"/>
  <c r="D1455" i="1"/>
  <c r="G1455" i="1" s="1"/>
  <c r="C1455" i="1"/>
  <c r="D1454" i="1"/>
  <c r="C1454" i="1"/>
  <c r="D1453" i="1"/>
  <c r="G1453" i="1" s="1"/>
  <c r="C1453" i="1"/>
  <c r="D1452" i="1"/>
  <c r="G1452" i="1" s="1"/>
  <c r="C1452" i="1"/>
  <c r="H1451" i="1"/>
  <c r="D1451" i="1"/>
  <c r="G1451" i="1" s="1"/>
  <c r="C1451" i="1"/>
  <c r="D1450" i="1"/>
  <c r="C1450" i="1"/>
  <c r="D1449" i="1"/>
  <c r="G1449" i="1" s="1"/>
  <c r="C1449" i="1"/>
  <c r="D1448" i="1"/>
  <c r="G1448" i="1" s="1"/>
  <c r="C1448" i="1"/>
  <c r="D1447" i="1"/>
  <c r="G1447" i="1" s="1"/>
  <c r="C1447" i="1"/>
  <c r="D1446" i="1"/>
  <c r="C1446" i="1"/>
  <c r="D1445" i="1"/>
  <c r="G1445" i="1" s="1"/>
  <c r="C1445" i="1"/>
  <c r="D1444" i="1"/>
  <c r="G1444" i="1" s="1"/>
  <c r="C1444" i="1"/>
  <c r="D1443" i="1"/>
  <c r="G1443" i="1" s="1"/>
  <c r="C1443" i="1"/>
  <c r="D1442" i="1"/>
  <c r="C1442" i="1"/>
  <c r="D1441" i="1"/>
  <c r="G1441" i="1" s="1"/>
  <c r="C1441" i="1"/>
  <c r="D1440" i="1"/>
  <c r="G1440" i="1" s="1"/>
  <c r="C1440" i="1"/>
  <c r="D1439" i="1"/>
  <c r="G1439" i="1" s="1"/>
  <c r="C1439" i="1"/>
  <c r="D1438" i="1"/>
  <c r="C1438" i="1"/>
  <c r="D1437" i="1"/>
  <c r="G1437" i="1" s="1"/>
  <c r="C1437" i="1"/>
  <c r="D1436" i="1"/>
  <c r="G1436" i="1" s="1"/>
  <c r="C1436" i="1"/>
  <c r="D1435" i="1"/>
  <c r="G1435" i="1" s="1"/>
  <c r="C1435" i="1"/>
  <c r="D1434" i="1"/>
  <c r="C1434" i="1"/>
  <c r="D1433" i="1"/>
  <c r="G1433" i="1" s="1"/>
  <c r="C1433" i="1"/>
  <c r="D1432" i="1"/>
  <c r="G1432" i="1" s="1"/>
  <c r="C1432" i="1"/>
  <c r="D1430" i="1"/>
  <c r="G1430" i="1" s="1"/>
  <c r="C1430" i="1"/>
  <c r="D1429" i="1"/>
  <c r="G1429" i="1" s="1"/>
  <c r="C1429" i="1"/>
  <c r="D1428" i="1"/>
  <c r="G1428" i="1" s="1"/>
  <c r="C1428" i="1"/>
  <c r="D1427" i="1"/>
  <c r="C1427" i="1"/>
  <c r="D1426" i="1"/>
  <c r="G1426" i="1" s="1"/>
  <c r="C1426" i="1"/>
  <c r="D1425" i="1"/>
  <c r="G1425" i="1" s="1"/>
  <c r="C1425" i="1"/>
  <c r="C1424" i="1"/>
  <c r="D1423" i="1"/>
  <c r="C1423" i="1"/>
  <c r="D1422" i="1"/>
  <c r="G1422" i="1" s="1"/>
  <c r="C1422" i="1"/>
  <c r="D1421" i="1"/>
  <c r="G1421" i="1" s="1"/>
  <c r="C1421" i="1"/>
  <c r="H1420" i="1"/>
  <c r="D1420" i="1"/>
  <c r="G1420" i="1" s="1"/>
  <c r="C1420" i="1"/>
  <c r="D1419" i="1"/>
  <c r="C1419" i="1"/>
  <c r="D1418" i="1"/>
  <c r="G1418" i="1" s="1"/>
  <c r="C1418" i="1"/>
  <c r="D1417" i="1"/>
  <c r="G1417" i="1" s="1"/>
  <c r="C1417" i="1"/>
  <c r="H1416" i="1"/>
  <c r="D1416" i="1"/>
  <c r="G1416" i="1" s="1"/>
  <c r="C1416" i="1"/>
  <c r="D1415" i="1"/>
  <c r="C1415" i="1"/>
  <c r="D1414" i="1"/>
  <c r="G1414" i="1" s="1"/>
  <c r="C1414" i="1"/>
  <c r="D1413" i="1"/>
  <c r="G1413" i="1" s="1"/>
  <c r="C1413" i="1"/>
  <c r="D1412" i="1"/>
  <c r="G1412" i="1" s="1"/>
  <c r="C1412" i="1"/>
  <c r="D1411" i="1"/>
  <c r="C1411" i="1"/>
  <c r="D1410" i="1"/>
  <c r="G1410" i="1" s="1"/>
  <c r="C1410" i="1"/>
  <c r="D1409" i="1"/>
  <c r="G1409" i="1" s="1"/>
  <c r="C1409" i="1"/>
  <c r="H1408" i="1"/>
  <c r="D1408" i="1"/>
  <c r="G1408" i="1" s="1"/>
  <c r="C1408" i="1"/>
  <c r="D1407" i="1"/>
  <c r="C1407" i="1"/>
  <c r="D1406" i="1"/>
  <c r="G1406" i="1" s="1"/>
  <c r="C1406" i="1"/>
  <c r="D1405" i="1"/>
  <c r="G1405" i="1" s="1"/>
  <c r="C1405" i="1"/>
  <c r="D1404" i="1"/>
  <c r="G1404" i="1" s="1"/>
  <c r="C1404" i="1"/>
  <c r="D1403" i="1"/>
  <c r="C1403" i="1"/>
  <c r="C1402" i="1"/>
  <c r="C1401" i="1"/>
  <c r="D1400" i="1"/>
  <c r="G1400" i="1" s="1"/>
  <c r="C1400" i="1"/>
  <c r="H1400" i="1" s="1"/>
  <c r="D1399" i="1"/>
  <c r="C1399" i="1"/>
  <c r="D1398" i="1"/>
  <c r="G1398" i="1" s="1"/>
  <c r="C1398" i="1"/>
  <c r="D1397" i="1"/>
  <c r="G1397" i="1" s="1"/>
  <c r="C1397" i="1"/>
  <c r="D1396" i="1"/>
  <c r="H1396" i="1" s="1"/>
  <c r="C1396" i="1"/>
  <c r="D1395" i="1"/>
  <c r="C1395" i="1"/>
  <c r="D1394" i="1"/>
  <c r="C1394" i="1"/>
  <c r="D1393" i="1"/>
  <c r="C1393" i="1"/>
  <c r="H1392" i="1"/>
  <c r="D1392" i="1"/>
  <c r="G1392" i="1" s="1"/>
  <c r="C1392" i="1"/>
  <c r="D1391" i="1"/>
  <c r="C1391" i="1"/>
  <c r="D1390" i="1"/>
  <c r="G1390" i="1" s="1"/>
  <c r="C1390" i="1"/>
  <c r="D1389" i="1"/>
  <c r="G1389" i="1" s="1"/>
  <c r="C1389" i="1"/>
  <c r="D1388" i="1"/>
  <c r="C1388" i="1"/>
  <c r="D1387" i="1"/>
  <c r="C1387" i="1"/>
  <c r="D1386" i="1"/>
  <c r="C1386" i="1"/>
  <c r="D1385" i="1"/>
  <c r="C1385" i="1"/>
  <c r="D1384" i="1"/>
  <c r="G1384" i="1" s="1"/>
  <c r="C1384" i="1"/>
  <c r="D1383" i="1"/>
  <c r="C1383" i="1"/>
  <c r="D1382" i="1"/>
  <c r="C1382" i="1"/>
  <c r="D1381" i="1"/>
  <c r="C1381" i="1"/>
  <c r="D1380" i="1"/>
  <c r="H1380" i="1" s="1"/>
  <c r="C1380" i="1"/>
  <c r="D1379" i="1"/>
  <c r="C1379" i="1"/>
  <c r="D1378" i="1"/>
  <c r="C1378" i="1"/>
  <c r="D1377" i="1"/>
  <c r="C1377" i="1"/>
  <c r="D1376" i="1"/>
  <c r="G1376" i="1" s="1"/>
  <c r="C1376" i="1"/>
  <c r="H1376" i="1" s="1"/>
  <c r="D1375" i="1"/>
  <c r="C1375" i="1"/>
  <c r="D1374" i="1"/>
  <c r="G1374" i="1" s="1"/>
  <c r="C1374" i="1"/>
  <c r="D1373" i="1"/>
  <c r="G1373" i="1" s="1"/>
  <c r="C1373" i="1"/>
  <c r="D1372" i="1"/>
  <c r="C1372" i="1"/>
  <c r="H1372" i="1" s="1"/>
  <c r="D1371" i="1"/>
  <c r="C1371" i="1"/>
  <c r="D1370" i="1"/>
  <c r="C1370" i="1"/>
  <c r="D1369" i="1"/>
  <c r="C1369" i="1"/>
  <c r="D1368" i="1"/>
  <c r="G1368" i="1" s="1"/>
  <c r="C1368" i="1"/>
  <c r="H1368" i="1" s="1"/>
  <c r="D1367" i="1"/>
  <c r="C1367" i="1"/>
  <c r="D1366" i="1"/>
  <c r="G1366" i="1" s="1"/>
  <c r="C1366" i="1"/>
  <c r="D1365" i="1"/>
  <c r="G1365" i="1" s="1"/>
  <c r="C1365" i="1"/>
  <c r="H1364" i="1"/>
  <c r="D1364" i="1"/>
  <c r="G1364" i="1" s="1"/>
  <c r="C1364" i="1"/>
  <c r="D1363" i="1"/>
  <c r="C1363" i="1"/>
  <c r="D1362" i="1"/>
  <c r="G1362" i="1" s="1"/>
  <c r="C1362" i="1"/>
  <c r="D1361" i="1"/>
  <c r="G1361" i="1" s="1"/>
  <c r="C1361" i="1"/>
  <c r="H1360" i="1"/>
  <c r="D1360" i="1"/>
  <c r="G1360" i="1" s="1"/>
  <c r="C1360" i="1"/>
  <c r="D1359" i="1"/>
  <c r="C1359" i="1"/>
  <c r="D1358" i="1"/>
  <c r="G1358" i="1" s="1"/>
  <c r="C1358" i="1"/>
  <c r="D1357" i="1"/>
  <c r="G1357" i="1" s="1"/>
  <c r="C1357" i="1"/>
  <c r="D1356" i="1"/>
  <c r="G1356" i="1" s="1"/>
  <c r="C1356" i="1"/>
  <c r="D1355" i="1"/>
  <c r="C1355" i="1"/>
  <c r="D1354" i="1"/>
  <c r="G1354" i="1" s="1"/>
  <c r="C1354" i="1"/>
  <c r="D1353" i="1"/>
  <c r="G1353" i="1" s="1"/>
  <c r="C1353" i="1"/>
  <c r="D1352" i="1"/>
  <c r="G1352" i="1" s="1"/>
  <c r="C1352" i="1"/>
  <c r="D1351" i="1"/>
  <c r="C1351" i="1"/>
  <c r="D1350" i="1"/>
  <c r="G1350" i="1" s="1"/>
  <c r="C1350" i="1"/>
  <c r="D1349" i="1"/>
  <c r="G1349" i="1" s="1"/>
  <c r="C1349" i="1"/>
  <c r="H1348" i="1"/>
  <c r="D1348" i="1"/>
  <c r="G1348" i="1" s="1"/>
  <c r="C1348" i="1"/>
  <c r="D1347" i="1"/>
  <c r="C1347" i="1"/>
  <c r="D1346" i="1"/>
  <c r="G1346" i="1" s="1"/>
  <c r="C1346" i="1"/>
  <c r="D1345" i="1"/>
  <c r="G1345" i="1" s="1"/>
  <c r="C1345" i="1"/>
  <c r="D1344" i="1"/>
  <c r="G1344" i="1" s="1"/>
  <c r="C1344" i="1"/>
  <c r="D1343" i="1"/>
  <c r="C1343" i="1"/>
  <c r="D1342" i="1"/>
  <c r="G1342" i="1" s="1"/>
  <c r="C1342" i="1"/>
  <c r="D1341" i="1"/>
  <c r="G1341" i="1" s="1"/>
  <c r="C1341" i="1"/>
  <c r="D1340" i="1"/>
  <c r="C1340" i="1"/>
  <c r="H1340" i="1" s="1"/>
  <c r="D1339" i="1"/>
  <c r="C1339" i="1"/>
  <c r="D1338" i="1"/>
  <c r="G1338" i="1" s="1"/>
  <c r="C1338" i="1"/>
  <c r="D1337" i="1"/>
  <c r="G1337" i="1" s="1"/>
  <c r="C1337" i="1"/>
  <c r="D1336" i="1"/>
  <c r="G1336" i="1" s="1"/>
  <c r="C1336" i="1"/>
  <c r="D1335" i="1"/>
  <c r="C1335" i="1"/>
  <c r="D1334" i="1"/>
  <c r="G1334" i="1" s="1"/>
  <c r="C1334" i="1"/>
  <c r="D1333" i="1"/>
  <c r="G1333" i="1" s="1"/>
  <c r="C1333" i="1"/>
  <c r="H1332" i="1"/>
  <c r="D1332" i="1"/>
  <c r="G1332" i="1" s="1"/>
  <c r="C1332" i="1"/>
  <c r="D1331" i="1"/>
  <c r="C1331" i="1"/>
  <c r="D1330" i="1"/>
  <c r="G1330" i="1" s="1"/>
  <c r="C1330" i="1"/>
  <c r="D1329" i="1"/>
  <c r="G1329" i="1" s="1"/>
  <c r="C1329" i="1"/>
  <c r="D1328" i="1"/>
  <c r="G1328" i="1" s="1"/>
  <c r="C1328" i="1"/>
  <c r="D1327" i="1"/>
  <c r="C1327" i="1"/>
  <c r="D1326" i="1"/>
  <c r="G1326" i="1" s="1"/>
  <c r="C1326" i="1"/>
  <c r="D1325" i="1"/>
  <c r="G1325" i="1" s="1"/>
  <c r="C1325" i="1"/>
  <c r="D1324" i="1"/>
  <c r="C1324" i="1"/>
  <c r="D1323" i="1"/>
  <c r="C1323" i="1"/>
  <c r="D1322" i="1"/>
  <c r="C1322" i="1"/>
  <c r="D1321" i="1"/>
  <c r="G1321" i="1" s="1"/>
  <c r="C1321" i="1"/>
  <c r="D1320" i="1"/>
  <c r="G1320" i="1" s="1"/>
  <c r="C1320" i="1"/>
  <c r="D1319" i="1"/>
  <c r="C1319" i="1"/>
  <c r="D1318" i="1"/>
  <c r="C1318" i="1"/>
  <c r="D1317" i="1"/>
  <c r="G1317" i="1" s="1"/>
  <c r="C1317" i="1"/>
  <c r="H1316" i="1"/>
  <c r="D1316" i="1"/>
  <c r="G1316" i="1" s="1"/>
  <c r="C1316" i="1"/>
  <c r="D1315" i="1"/>
  <c r="C1315" i="1"/>
  <c r="D1314" i="1"/>
  <c r="G1314" i="1" s="1"/>
  <c r="C1314" i="1"/>
  <c r="D1313" i="1"/>
  <c r="G1313" i="1" s="1"/>
  <c r="C1313" i="1"/>
  <c r="D1312" i="1"/>
  <c r="G1312" i="1" s="1"/>
  <c r="C1312" i="1"/>
  <c r="D1311" i="1"/>
  <c r="C1311" i="1"/>
  <c r="D1310" i="1"/>
  <c r="G1310" i="1" s="1"/>
  <c r="C1310" i="1"/>
  <c r="D1309" i="1"/>
  <c r="G1309" i="1" s="1"/>
  <c r="C1309" i="1"/>
  <c r="H1308" i="1"/>
  <c r="D1308" i="1"/>
  <c r="G1308" i="1" s="1"/>
  <c r="C1308" i="1"/>
  <c r="D1307" i="1"/>
  <c r="C1307" i="1"/>
  <c r="D1306" i="1"/>
  <c r="G1306" i="1" s="1"/>
  <c r="C1306" i="1"/>
  <c r="D1305" i="1"/>
  <c r="G1305" i="1" s="1"/>
  <c r="C1305" i="1"/>
  <c r="D1304" i="1"/>
  <c r="G1304" i="1" s="1"/>
  <c r="C1304" i="1"/>
  <c r="D1303" i="1"/>
  <c r="C1303" i="1"/>
  <c r="D1302" i="1"/>
  <c r="G1302" i="1" s="1"/>
  <c r="C1302" i="1"/>
  <c r="D1301" i="1"/>
  <c r="G1301" i="1" s="1"/>
  <c r="C1301" i="1"/>
  <c r="C1300" i="1"/>
  <c r="D1299" i="1"/>
  <c r="C1299" i="1"/>
  <c r="D1298" i="1"/>
  <c r="C1298" i="1"/>
  <c r="D1297" i="1"/>
  <c r="G1297" i="1" s="1"/>
  <c r="C1297" i="1"/>
  <c r="D1296" i="1"/>
  <c r="H1296" i="1" s="1"/>
  <c r="C1296" i="1"/>
  <c r="D1295" i="1"/>
  <c r="D1294" i="1"/>
  <c r="C1294" i="1"/>
  <c r="D1293" i="1"/>
  <c r="C1293" i="1"/>
  <c r="D1292" i="1"/>
  <c r="G1292" i="1" s="1"/>
  <c r="C1292" i="1"/>
  <c r="H1291" i="1"/>
  <c r="D1291" i="1"/>
  <c r="C1291" i="1"/>
  <c r="D1290" i="1"/>
  <c r="C1290" i="1"/>
  <c r="H1289" i="1"/>
  <c r="D1289" i="1"/>
  <c r="G1289" i="1" s="1"/>
  <c r="C1289" i="1"/>
  <c r="D1288" i="1"/>
  <c r="H1288" i="1" s="1"/>
  <c r="C1288" i="1"/>
  <c r="D1287" i="1"/>
  <c r="G1287" i="1" s="1"/>
  <c r="C1287" i="1"/>
  <c r="H1287" i="1" s="1"/>
  <c r="D1286" i="1"/>
  <c r="C1286" i="1"/>
  <c r="D1285" i="1"/>
  <c r="C1285" i="1"/>
  <c r="H1285" i="1" s="1"/>
  <c r="H1284" i="1"/>
  <c r="D1284" i="1"/>
  <c r="C1284" i="1"/>
  <c r="D1283" i="1"/>
  <c r="G1283" i="1" s="1"/>
  <c r="C1283" i="1"/>
  <c r="D1282" i="1"/>
  <c r="G1282" i="1" s="1"/>
  <c r="C1282" i="1"/>
  <c r="H1282" i="1" s="1"/>
  <c r="D1281" i="1"/>
  <c r="H1280" i="1"/>
  <c r="D1280" i="1"/>
  <c r="C1280" i="1"/>
  <c r="D1279" i="1"/>
  <c r="G1279" i="1" s="1"/>
  <c r="C1279" i="1"/>
  <c r="H1279" i="1" s="1"/>
  <c r="D1277" i="1"/>
  <c r="G1277" i="1" s="1"/>
  <c r="C1277" i="1"/>
  <c r="D1276" i="1"/>
  <c r="G1276" i="1" s="1"/>
  <c r="C1276" i="1"/>
  <c r="H1276" i="1" s="1"/>
  <c r="D1275" i="1"/>
  <c r="C1275" i="1"/>
  <c r="D1274" i="1"/>
  <c r="H1274" i="1" s="1"/>
  <c r="C1274" i="1"/>
  <c r="D1273" i="1"/>
  <c r="G1273" i="1" s="1"/>
  <c r="C1273" i="1"/>
  <c r="D1272" i="1"/>
  <c r="C1272" i="1"/>
  <c r="D1271" i="1"/>
  <c r="C1271" i="1"/>
  <c r="H1270" i="1"/>
  <c r="D1270" i="1"/>
  <c r="C1270" i="1"/>
  <c r="D1269" i="1"/>
  <c r="C1269" i="1"/>
  <c r="C1268" i="1"/>
  <c r="H1267" i="1"/>
  <c r="D1267" i="1"/>
  <c r="G1267" i="1" s="1"/>
  <c r="C1267" i="1"/>
  <c r="D1266" i="1"/>
  <c r="G1266" i="1" s="1"/>
  <c r="C1266" i="1"/>
  <c r="H1265" i="1"/>
  <c r="D1265" i="1"/>
  <c r="G1265" i="1" s="1"/>
  <c r="C1265" i="1"/>
  <c r="D1264" i="1"/>
  <c r="G1264" i="1" s="1"/>
  <c r="C1264" i="1"/>
  <c r="D1263" i="1"/>
  <c r="G1263" i="1" s="1"/>
  <c r="C1263" i="1"/>
  <c r="D1262" i="1"/>
  <c r="G1262" i="1" s="1"/>
  <c r="C1262" i="1"/>
  <c r="H1261" i="1"/>
  <c r="D1261" i="1"/>
  <c r="G1261" i="1" s="1"/>
  <c r="C1261" i="1"/>
  <c r="C1260" i="1"/>
  <c r="C1259" i="1"/>
  <c r="D1258" i="1"/>
  <c r="G1258" i="1" s="1"/>
  <c r="C1258" i="1"/>
  <c r="H1257" i="1"/>
  <c r="D1257" i="1"/>
  <c r="G1257" i="1" s="1"/>
  <c r="C1257" i="1"/>
  <c r="D1256" i="1"/>
  <c r="G1256" i="1" s="1"/>
  <c r="C1256" i="1"/>
  <c r="H1254" i="1"/>
  <c r="G1254" i="1"/>
  <c r="D1254" i="1"/>
  <c r="C1254" i="1"/>
  <c r="H1253" i="1"/>
  <c r="G1253" i="1"/>
  <c r="D1253" i="1"/>
  <c r="C1253" i="1"/>
  <c r="H1252" i="1"/>
  <c r="G1252" i="1"/>
  <c r="D1252" i="1"/>
  <c r="C1252" i="1"/>
  <c r="D1251" i="1"/>
  <c r="C1251" i="1"/>
  <c r="G1251" i="1" s="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H1242" i="1"/>
  <c r="G1242" i="1"/>
  <c r="D1242" i="1"/>
  <c r="C1242" i="1"/>
  <c r="G1241"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D1225" i="1"/>
  <c r="H1225" i="1" s="1"/>
  <c r="C1225" i="1"/>
  <c r="D1224" i="1"/>
  <c r="H1224" i="1" s="1"/>
  <c r="C1224" i="1"/>
  <c r="C1223" i="1"/>
  <c r="D1222" i="1"/>
  <c r="H1222" i="1" s="1"/>
  <c r="C1222" i="1"/>
  <c r="D1221" i="1"/>
  <c r="G1221" i="1" s="1"/>
  <c r="C1221" i="1"/>
  <c r="D1220" i="1"/>
  <c r="H1220" i="1" s="1"/>
  <c r="C1220" i="1"/>
  <c r="D1219" i="1"/>
  <c r="H1219" i="1" s="1"/>
  <c r="C1219" i="1"/>
  <c r="D1218" i="1"/>
  <c r="H1218" i="1" s="1"/>
  <c r="C1218" i="1"/>
  <c r="D1217" i="1"/>
  <c r="G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C1207" i="1"/>
  <c r="D1206" i="1"/>
  <c r="H1206" i="1" s="1"/>
  <c r="C1206" i="1"/>
  <c r="D1205" i="1"/>
  <c r="H1205" i="1" s="1"/>
  <c r="C1205" i="1"/>
  <c r="D1204" i="1"/>
  <c r="H1204" i="1" s="1"/>
  <c r="C1204" i="1"/>
  <c r="D1203" i="1"/>
  <c r="C1203" i="1"/>
  <c r="H1202" i="1"/>
  <c r="D1202" i="1"/>
  <c r="G1202" i="1" s="1"/>
  <c r="C1202" i="1"/>
  <c r="C1201" i="1"/>
  <c r="H1200" i="1"/>
  <c r="D1200" i="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G1192" i="1"/>
  <c r="D1192" i="1"/>
  <c r="H1192" i="1" s="1"/>
  <c r="C1192" i="1"/>
  <c r="D1191" i="1"/>
  <c r="C1191" i="1"/>
  <c r="D1189" i="1"/>
  <c r="H1189" i="1" s="1"/>
  <c r="C1189" i="1"/>
  <c r="H1188" i="1"/>
  <c r="G1188" i="1"/>
  <c r="D1188" i="1"/>
  <c r="C1188" i="1"/>
  <c r="D1187" i="1"/>
  <c r="H1187" i="1" s="1"/>
  <c r="C1187" i="1"/>
  <c r="D1186" i="1"/>
  <c r="H1186" i="1" s="1"/>
  <c r="C1186" i="1"/>
  <c r="D1185" i="1"/>
  <c r="H1185" i="1" s="1"/>
  <c r="C1185" i="1"/>
  <c r="H1184" i="1"/>
  <c r="G1184" i="1"/>
  <c r="D1184" i="1"/>
  <c r="C1184" i="1"/>
  <c r="H1183" i="1"/>
  <c r="G1183" i="1"/>
  <c r="D1183" i="1"/>
  <c r="C1183" i="1"/>
  <c r="D1182" i="1"/>
  <c r="D1179" i="1"/>
  <c r="G1179" i="1" s="1"/>
  <c r="C1179" i="1"/>
  <c r="H1178" i="1"/>
  <c r="D1178" i="1"/>
  <c r="G1178" i="1" s="1"/>
  <c r="C1178" i="1"/>
  <c r="H1177" i="1"/>
  <c r="D1177" i="1"/>
  <c r="G1177" i="1" s="1"/>
  <c r="C1177" i="1"/>
  <c r="D1176" i="1"/>
  <c r="G1176" i="1" s="1"/>
  <c r="C1176" i="1"/>
  <c r="H1175" i="1"/>
  <c r="G1175" i="1"/>
  <c r="D1175" i="1"/>
  <c r="C1175" i="1"/>
  <c r="H1174" i="1"/>
  <c r="G1174" i="1"/>
  <c r="D1174" i="1"/>
  <c r="C1174" i="1"/>
  <c r="H1173" i="1"/>
  <c r="G1173" i="1"/>
  <c r="D1173" i="1"/>
  <c r="C1173" i="1"/>
  <c r="H1172" i="1"/>
  <c r="G1172" i="1"/>
  <c r="D1172" i="1"/>
  <c r="C1172" i="1"/>
  <c r="D1171" i="1"/>
  <c r="H1171" i="1" s="1"/>
  <c r="C1171" i="1"/>
  <c r="D1170" i="1"/>
  <c r="H1170" i="1" s="1"/>
  <c r="C1170" i="1"/>
  <c r="D1169" i="1"/>
  <c r="H1169" i="1" s="1"/>
  <c r="C1169" i="1"/>
  <c r="H1168" i="1"/>
  <c r="D1168" i="1"/>
  <c r="G1168" i="1" s="1"/>
  <c r="C1168" i="1"/>
  <c r="H1167" i="1"/>
  <c r="D1167" i="1"/>
  <c r="G1167" i="1" s="1"/>
  <c r="C1167" i="1"/>
  <c r="H1166"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H1157" i="1"/>
  <c r="D1157" i="1"/>
  <c r="G1157" i="1" s="1"/>
  <c r="C1157" i="1"/>
  <c r="H1156" i="1"/>
  <c r="D1156" i="1"/>
  <c r="G1156" i="1" s="1"/>
  <c r="C1156" i="1"/>
  <c r="D1155" i="1"/>
  <c r="H1154" i="1"/>
  <c r="G1154" i="1"/>
  <c r="D1154" i="1"/>
  <c r="C1154" i="1"/>
  <c r="H1153" i="1"/>
  <c r="G1153" i="1"/>
  <c r="D1153" i="1"/>
  <c r="C1153" i="1"/>
  <c r="D1152" i="1"/>
  <c r="D1151" i="1"/>
  <c r="C1151" i="1"/>
  <c r="D1150" i="1"/>
  <c r="C1150" i="1"/>
  <c r="D1149" i="1"/>
  <c r="C1149" i="1"/>
  <c r="C1148" i="1"/>
  <c r="D1147" i="1"/>
  <c r="C1147" i="1"/>
  <c r="D1146" i="1"/>
  <c r="C1146" i="1"/>
  <c r="D1145" i="1"/>
  <c r="C1145" i="1"/>
  <c r="D1144" i="1"/>
  <c r="C1144" i="1"/>
  <c r="D1143" i="1"/>
  <c r="C1143" i="1"/>
  <c r="D1142" i="1"/>
  <c r="C1142"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C1093" i="1"/>
  <c r="D1092" i="1"/>
  <c r="C1092" i="1"/>
  <c r="D1091" i="1"/>
  <c r="C1091" i="1"/>
  <c r="D1090" i="1"/>
  <c r="C1090" i="1"/>
  <c r="D1089" i="1"/>
  <c r="C1089" i="1"/>
  <c r="D1088" i="1"/>
  <c r="C1088" i="1"/>
  <c r="C1087" i="1"/>
  <c r="D1086" i="1"/>
  <c r="C1086" i="1"/>
  <c r="D1085" i="1"/>
  <c r="C1085" i="1"/>
  <c r="D1084" i="1"/>
  <c r="C1084" i="1"/>
  <c r="D1083" i="1"/>
  <c r="C1083" i="1"/>
  <c r="D1082" i="1"/>
  <c r="C1082" i="1"/>
  <c r="D1080" i="1"/>
  <c r="C1080" i="1"/>
  <c r="D1079" i="1"/>
  <c r="C1079" i="1"/>
  <c r="D1078" i="1"/>
  <c r="C1078" i="1"/>
  <c r="D1077" i="1"/>
  <c r="C1077" i="1"/>
  <c r="D1076" i="1"/>
  <c r="G1073" i="1"/>
  <c r="D1073" i="1"/>
  <c r="C1073" i="1"/>
  <c r="H1073" i="1" s="1"/>
  <c r="H1072" i="1"/>
  <c r="G1072" i="1"/>
  <c r="D1072" i="1"/>
  <c r="C1072" i="1"/>
  <c r="H1071" i="1"/>
  <c r="G1071" i="1"/>
  <c r="D1071" i="1"/>
  <c r="C1071" i="1"/>
  <c r="H1070" i="1"/>
  <c r="G1070" i="1"/>
  <c r="D1070" i="1"/>
  <c r="C1070" i="1"/>
  <c r="G1069" i="1"/>
  <c r="D1069" i="1"/>
  <c r="H1069" i="1" s="1"/>
  <c r="C1069" i="1"/>
  <c r="D1068" i="1"/>
  <c r="D1067" i="1"/>
  <c r="H1067" i="1" s="1"/>
  <c r="C1067" i="1"/>
  <c r="D1066" i="1"/>
  <c r="H1066" i="1" s="1"/>
  <c r="C1066" i="1"/>
  <c r="D1065" i="1"/>
  <c r="H1065" i="1" s="1"/>
  <c r="C1065" i="1"/>
  <c r="D1064" i="1"/>
  <c r="H1064" i="1" s="1"/>
  <c r="C1064" i="1"/>
  <c r="D1063" i="1"/>
  <c r="H1063" i="1" s="1"/>
  <c r="C1063" i="1"/>
  <c r="G1062" i="1"/>
  <c r="D1062" i="1"/>
  <c r="H1062" i="1" s="1"/>
  <c r="C1062" i="1"/>
  <c r="G1061" i="1"/>
  <c r="D1061" i="1"/>
  <c r="H1061" i="1" s="1"/>
  <c r="C1061" i="1"/>
  <c r="D1060" i="1"/>
  <c r="G1060" i="1" s="1"/>
  <c r="C1060" i="1"/>
  <c r="D1059" i="1"/>
  <c r="G1059" i="1" s="1"/>
  <c r="C1059" i="1"/>
  <c r="G1058" i="1"/>
  <c r="D1058" i="1"/>
  <c r="H1058" i="1" s="1"/>
  <c r="C1058" i="1"/>
  <c r="D1057" i="1"/>
  <c r="G1057" i="1" s="1"/>
  <c r="C1057" i="1"/>
  <c r="H1056" i="1"/>
  <c r="G1056" i="1"/>
  <c r="D1056" i="1"/>
  <c r="C1056" i="1"/>
  <c r="D1055" i="1"/>
  <c r="G1055" i="1" s="1"/>
  <c r="C1055" i="1"/>
  <c r="G1054" i="1"/>
  <c r="D1054" i="1"/>
  <c r="H1054" i="1" s="1"/>
  <c r="C1054" i="1"/>
  <c r="G1053" i="1"/>
  <c r="D1053" i="1"/>
  <c r="H1053" i="1" s="1"/>
  <c r="C1053" i="1"/>
  <c r="D1052" i="1"/>
  <c r="G1052" i="1" s="1"/>
  <c r="C1052" i="1"/>
  <c r="H1051" i="1"/>
  <c r="D1051" i="1"/>
  <c r="G1051" i="1" s="1"/>
  <c r="C1051" i="1"/>
  <c r="C1050" i="1"/>
  <c r="G1049" i="1"/>
  <c r="D1049" i="1"/>
  <c r="H1049" i="1" s="1"/>
  <c r="C1049" i="1"/>
  <c r="G1048" i="1"/>
  <c r="D1048" i="1"/>
  <c r="H1048" i="1" s="1"/>
  <c r="C1048" i="1"/>
  <c r="G1047" i="1"/>
  <c r="D1047" i="1"/>
  <c r="H1047" i="1" s="1"/>
  <c r="C1047"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C1040" i="1"/>
  <c r="D1039" i="1"/>
  <c r="G1039" i="1" s="1"/>
  <c r="C1039" i="1"/>
  <c r="H1038" i="1"/>
  <c r="G1038" i="1"/>
  <c r="D1038" i="1"/>
  <c r="C1038" i="1"/>
  <c r="H1037" i="1"/>
  <c r="G1037" i="1"/>
  <c r="D1037" i="1"/>
  <c r="C1037" i="1"/>
  <c r="H1036" i="1"/>
  <c r="G1036" i="1"/>
  <c r="D1036" i="1"/>
  <c r="C1036" i="1"/>
  <c r="D1035" i="1"/>
  <c r="G1035" i="1" s="1"/>
  <c r="C1035" i="1"/>
  <c r="C1034" i="1"/>
  <c r="D1033" i="1"/>
  <c r="G1033" i="1" s="1"/>
  <c r="C1033" i="1"/>
  <c r="G1032" i="1"/>
  <c r="D1032" i="1"/>
  <c r="H1032" i="1" s="1"/>
  <c r="C1032" i="1"/>
  <c r="D1031" i="1"/>
  <c r="G1031" i="1" s="1"/>
  <c r="C1031" i="1"/>
  <c r="D1030" i="1"/>
  <c r="G1030" i="1" s="1"/>
  <c r="C1030" i="1"/>
  <c r="D1029" i="1"/>
  <c r="G1029" i="1" s="1"/>
  <c r="C1029" i="1"/>
  <c r="H1028" i="1"/>
  <c r="G1028" i="1"/>
  <c r="D1028" i="1"/>
  <c r="C1028" i="1"/>
  <c r="D1027" i="1"/>
  <c r="G1027" i="1" s="1"/>
  <c r="C1027" i="1"/>
  <c r="D1026" i="1"/>
  <c r="G1026" i="1" s="1"/>
  <c r="C1026"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H1016" i="1" s="1"/>
  <c r="C1016" i="1"/>
  <c r="G1015" i="1"/>
  <c r="D1015" i="1"/>
  <c r="H1015" i="1" s="1"/>
  <c r="C1015" i="1"/>
  <c r="D1014" i="1"/>
  <c r="C1014" i="1"/>
  <c r="D1013" i="1"/>
  <c r="D1010" i="1"/>
  <c r="H1010" i="1" s="1"/>
  <c r="C1010" i="1"/>
  <c r="D1009" i="1"/>
  <c r="G1009" i="1" s="1"/>
  <c r="C1009" i="1"/>
  <c r="D1008" i="1"/>
  <c r="H1008" i="1" s="1"/>
  <c r="C1008" i="1"/>
  <c r="D1007" i="1"/>
  <c r="G1007" i="1" s="1"/>
  <c r="C1007" i="1"/>
  <c r="D1006" i="1"/>
  <c r="H1006" i="1" s="1"/>
  <c r="C1006" i="1"/>
  <c r="D1005" i="1"/>
  <c r="H1005" i="1" s="1"/>
  <c r="C1005" i="1"/>
  <c r="D1004" i="1"/>
  <c r="G1004" i="1" s="1"/>
  <c r="C1004" i="1"/>
  <c r="H1003" i="1"/>
  <c r="G1003" i="1"/>
  <c r="D1003" i="1"/>
  <c r="C1003" i="1"/>
  <c r="H1002" i="1"/>
  <c r="G1002" i="1"/>
  <c r="D1002" i="1"/>
  <c r="C1002" i="1"/>
  <c r="H1001" i="1"/>
  <c r="G1001" i="1"/>
  <c r="D1001" i="1"/>
  <c r="C1001" i="1"/>
  <c r="H1000" i="1"/>
  <c r="G1000" i="1"/>
  <c r="D1000" i="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H738" i="1"/>
  <c r="D738" i="1"/>
  <c r="G738" i="1" s="1"/>
  <c r="C738" i="1"/>
  <c r="D737" i="1"/>
  <c r="H737" i="1" s="1"/>
  <c r="C737" i="1"/>
  <c r="D736" i="1"/>
  <c r="C736" i="1"/>
  <c r="D735" i="1"/>
  <c r="H735" i="1" s="1"/>
  <c r="C735" i="1"/>
  <c r="D734" i="1"/>
  <c r="H734" i="1" s="1"/>
  <c r="C734" i="1"/>
  <c r="G733" i="1"/>
  <c r="D733" i="1"/>
  <c r="H733" i="1" s="1"/>
  <c r="C733" i="1"/>
  <c r="D732" i="1"/>
  <c r="H732" i="1" s="1"/>
  <c r="C732" i="1"/>
  <c r="G731" i="1"/>
  <c r="D731" i="1"/>
  <c r="H731" i="1" s="1"/>
  <c r="C731" i="1"/>
  <c r="D730" i="1"/>
  <c r="G730" i="1" s="1"/>
  <c r="C730" i="1"/>
  <c r="H729" i="1"/>
  <c r="G729" i="1"/>
  <c r="D729" i="1"/>
  <c r="C729" i="1"/>
  <c r="G728" i="1"/>
  <c r="D728" i="1"/>
  <c r="H728" i="1" s="1"/>
  <c r="C728" i="1"/>
  <c r="H727" i="1"/>
  <c r="D727" i="1"/>
  <c r="G727" i="1" s="1"/>
  <c r="C727" i="1"/>
  <c r="D726" i="1"/>
  <c r="H726" i="1" s="1"/>
  <c r="C726" i="1"/>
  <c r="D725" i="1"/>
  <c r="G725" i="1" s="1"/>
  <c r="C725" i="1"/>
  <c r="D724" i="1"/>
  <c r="C724" i="1"/>
  <c r="H724" i="1" s="1"/>
  <c r="H723" i="1"/>
  <c r="D723" i="1"/>
  <c r="C723" i="1"/>
  <c r="G723" i="1" s="1"/>
  <c r="H722" i="1"/>
  <c r="G722" i="1"/>
  <c r="D722" i="1"/>
  <c r="C722" i="1"/>
  <c r="H721" i="1"/>
  <c r="G721" i="1"/>
  <c r="D721" i="1"/>
  <c r="C721" i="1"/>
  <c r="D720" i="1"/>
  <c r="G720" i="1" s="1"/>
  <c r="C720" i="1"/>
  <c r="D719" i="1"/>
  <c r="G719" i="1" s="1"/>
  <c r="C719" i="1"/>
  <c r="H718" i="1"/>
  <c r="G718" i="1"/>
  <c r="D718" i="1"/>
  <c r="C718" i="1"/>
  <c r="D717" i="1"/>
  <c r="G717" i="1" s="1"/>
  <c r="C717" i="1"/>
  <c r="D716" i="1"/>
  <c r="C716" i="1"/>
  <c r="G716" i="1" s="1"/>
  <c r="G715" i="1"/>
  <c r="D715" i="1"/>
  <c r="H715" i="1" s="1"/>
  <c r="C715" i="1"/>
  <c r="G714" i="1"/>
  <c r="D714" i="1"/>
  <c r="H714" i="1" s="1"/>
  <c r="C714" i="1"/>
  <c r="G713" i="1"/>
  <c r="D713" i="1"/>
  <c r="H713" i="1" s="1"/>
  <c r="C713" i="1"/>
  <c r="G712" i="1"/>
  <c r="D712" i="1"/>
  <c r="H712" i="1" s="1"/>
  <c r="C712" i="1"/>
  <c r="G711" i="1"/>
  <c r="D711" i="1"/>
  <c r="H711" i="1" s="1"/>
  <c r="C711" i="1"/>
  <c r="G710" i="1"/>
  <c r="D710" i="1"/>
  <c r="H710" i="1" s="1"/>
  <c r="C710" i="1"/>
  <c r="G709" i="1"/>
  <c r="D709" i="1"/>
  <c r="H709" i="1" s="1"/>
  <c r="C709" i="1"/>
  <c r="G708" i="1"/>
  <c r="D708" i="1"/>
  <c r="H708" i="1" s="1"/>
  <c r="C708" i="1"/>
  <c r="D707" i="1"/>
  <c r="C707" i="1"/>
  <c r="G707" i="1" s="1"/>
  <c r="G706" i="1"/>
  <c r="D706" i="1"/>
  <c r="C706" i="1"/>
  <c r="G705" i="1"/>
  <c r="D705" i="1"/>
  <c r="H705" i="1" s="1"/>
  <c r="C705" i="1"/>
  <c r="D704" i="1"/>
  <c r="C704" i="1"/>
  <c r="G704" i="1" s="1"/>
  <c r="G703" i="1"/>
  <c r="D703" i="1"/>
  <c r="H703" i="1" s="1"/>
  <c r="C703" i="1"/>
  <c r="G702" i="1"/>
  <c r="D702" i="1"/>
  <c r="H702" i="1" s="1"/>
  <c r="C702" i="1"/>
  <c r="G701" i="1"/>
  <c r="D701" i="1"/>
  <c r="H701" i="1" s="1"/>
  <c r="C701" i="1"/>
  <c r="G700" i="1"/>
  <c r="D700" i="1"/>
  <c r="H700" i="1" s="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D683" i="1"/>
  <c r="G683" i="1" s="1"/>
  <c r="C683" i="1"/>
  <c r="D682" i="1"/>
  <c r="G682" i="1" s="1"/>
  <c r="C682" i="1"/>
  <c r="H681"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H665" i="1"/>
  <c r="D665" i="1"/>
  <c r="G665" i="1" s="1"/>
  <c r="C665" i="1"/>
  <c r="D664" i="1"/>
  <c r="G664" i="1" s="1"/>
  <c r="C664" i="1"/>
  <c r="D663" i="1"/>
  <c r="G663" i="1" s="1"/>
  <c r="C663" i="1"/>
  <c r="D662" i="1"/>
  <c r="G662" i="1" s="1"/>
  <c r="C662" i="1"/>
  <c r="D661" i="1"/>
  <c r="G661" i="1" s="1"/>
  <c r="C661" i="1"/>
  <c r="D660" i="1"/>
  <c r="G660" i="1" s="1"/>
  <c r="C660" i="1"/>
  <c r="D659" i="1"/>
  <c r="G659" i="1" s="1"/>
  <c r="C659" i="1"/>
  <c r="D658" i="1"/>
  <c r="G658" i="1" s="1"/>
  <c r="C658" i="1"/>
  <c r="H657" i="1"/>
  <c r="D657" i="1"/>
  <c r="C657" i="1"/>
  <c r="D656" i="1"/>
  <c r="G656" i="1" s="1"/>
  <c r="C656" i="1"/>
  <c r="D655" i="1"/>
  <c r="G655" i="1" s="1"/>
  <c r="C655" i="1"/>
  <c r="D654" i="1"/>
  <c r="G654" i="1" s="1"/>
  <c r="C654" i="1"/>
  <c r="D653" i="1"/>
  <c r="G653" i="1" s="1"/>
  <c r="C653" i="1"/>
  <c r="D652" i="1"/>
  <c r="G652" i="1" s="1"/>
  <c r="C652" i="1"/>
  <c r="H651" i="1"/>
  <c r="D651" i="1"/>
  <c r="G651" i="1" s="1"/>
  <c r="C651" i="1"/>
  <c r="D650" i="1"/>
  <c r="G650" i="1" s="1"/>
  <c r="C650" i="1"/>
  <c r="D649" i="1"/>
  <c r="G649" i="1" s="1"/>
  <c r="C649" i="1"/>
  <c r="D648" i="1"/>
  <c r="G648" i="1" s="1"/>
  <c r="C648" i="1"/>
  <c r="D647" i="1"/>
  <c r="G647" i="1" s="1"/>
  <c r="C647" i="1"/>
  <c r="D646" i="1"/>
  <c r="G646" i="1" s="1"/>
  <c r="C646" i="1"/>
  <c r="D645" i="1"/>
  <c r="G645" i="1" s="1"/>
  <c r="C645" i="1"/>
  <c r="D636" i="1"/>
  <c r="H636" i="1" s="1"/>
  <c r="C636" i="1"/>
  <c r="D635" i="1"/>
  <c r="H635" i="1" s="1"/>
  <c r="C635" i="1"/>
  <c r="D632" i="1"/>
  <c r="G632" i="1" s="1"/>
  <c r="C632" i="1"/>
  <c r="D631" i="1"/>
  <c r="C631" i="1"/>
  <c r="D630" i="1"/>
  <c r="G630" i="1" s="1"/>
  <c r="C630" i="1"/>
  <c r="D629" i="1"/>
  <c r="C629" i="1"/>
  <c r="D628" i="1"/>
  <c r="G628" i="1" s="1"/>
  <c r="C628" i="1"/>
  <c r="D627" i="1"/>
  <c r="D626" i="1"/>
  <c r="G626" i="1" s="1"/>
  <c r="C626" i="1"/>
  <c r="H625" i="1"/>
  <c r="G625" i="1"/>
  <c r="D625" i="1"/>
  <c r="C625" i="1"/>
  <c r="C624" i="1"/>
  <c r="D622" i="1"/>
  <c r="G622" i="1" s="1"/>
  <c r="C622" i="1"/>
  <c r="D621" i="1"/>
  <c r="G621" i="1" s="1"/>
  <c r="C621" i="1"/>
  <c r="D620" i="1"/>
  <c r="G620" i="1" s="1"/>
  <c r="C620" i="1"/>
  <c r="H619" i="1"/>
  <c r="D619" i="1"/>
  <c r="G619" i="1" s="1"/>
  <c r="C619" i="1"/>
  <c r="D618" i="1"/>
  <c r="G618" i="1" s="1"/>
  <c r="C618" i="1"/>
  <c r="H617" i="1"/>
  <c r="D617" i="1"/>
  <c r="G617" i="1" s="1"/>
  <c r="C617" i="1"/>
  <c r="D616" i="1"/>
  <c r="G616" i="1" s="1"/>
  <c r="C616" i="1"/>
  <c r="C615" i="1"/>
  <c r="D614" i="1"/>
  <c r="G614" i="1" s="1"/>
  <c r="C614" i="1"/>
  <c r="D613" i="1"/>
  <c r="G613" i="1" s="1"/>
  <c r="C613" i="1"/>
  <c r="D612" i="1"/>
  <c r="G612" i="1" s="1"/>
  <c r="C612" i="1"/>
  <c r="D611" i="1"/>
  <c r="G611" i="1" s="1"/>
  <c r="C611" i="1"/>
  <c r="D610" i="1"/>
  <c r="G610" i="1" s="1"/>
  <c r="C610" i="1"/>
  <c r="H609" i="1"/>
  <c r="D609" i="1"/>
  <c r="G609" i="1" s="1"/>
  <c r="C609" i="1"/>
  <c r="D608" i="1"/>
  <c r="G608" i="1" s="1"/>
  <c r="C608" i="1"/>
  <c r="D607" i="1"/>
  <c r="G607" i="1" s="1"/>
  <c r="C607" i="1"/>
  <c r="D606" i="1"/>
  <c r="G606" i="1" s="1"/>
  <c r="C606" i="1"/>
  <c r="H605" i="1"/>
  <c r="D605" i="1"/>
  <c r="G605" i="1" s="1"/>
  <c r="C605" i="1"/>
  <c r="D604" i="1"/>
  <c r="G604" i="1" s="1"/>
  <c r="C604" i="1"/>
  <c r="D603" i="1"/>
  <c r="G603" i="1" s="1"/>
  <c r="C603" i="1"/>
  <c r="D602" i="1"/>
  <c r="G602" i="1" s="1"/>
  <c r="C602" i="1"/>
  <c r="H601" i="1"/>
  <c r="D601" i="1"/>
  <c r="G601" i="1" s="1"/>
  <c r="C601" i="1"/>
  <c r="D600" i="1"/>
  <c r="G600" i="1" s="1"/>
  <c r="C600" i="1"/>
  <c r="H599" i="1"/>
  <c r="D599" i="1"/>
  <c r="G599" i="1" s="1"/>
  <c r="C599" i="1"/>
  <c r="D598" i="1"/>
  <c r="G598" i="1" s="1"/>
  <c r="C598" i="1"/>
  <c r="D596" i="1"/>
  <c r="C596" i="1"/>
  <c r="G595" i="1"/>
  <c r="D595" i="1"/>
  <c r="H595" i="1" s="1"/>
  <c r="C595" i="1"/>
  <c r="D594" i="1"/>
  <c r="C594" i="1"/>
  <c r="D593" i="1"/>
  <c r="H593" i="1" s="1"/>
  <c r="C593" i="1"/>
  <c r="D592" i="1"/>
  <c r="C592" i="1"/>
  <c r="H590" i="1"/>
  <c r="D590" i="1"/>
  <c r="G590" i="1" s="1"/>
  <c r="C590" i="1"/>
  <c r="D589" i="1"/>
  <c r="C589" i="1"/>
  <c r="D587" i="1"/>
  <c r="H587" i="1" s="1"/>
  <c r="C587" i="1"/>
  <c r="G586" i="1"/>
  <c r="D586" i="1"/>
  <c r="H586" i="1" s="1"/>
  <c r="C586" i="1"/>
  <c r="H585" i="1"/>
  <c r="G585" i="1"/>
  <c r="C585" i="1"/>
  <c r="D584" i="1"/>
  <c r="G584" i="1" s="1"/>
  <c r="C584" i="1"/>
  <c r="C583" i="1"/>
  <c r="H582" i="1"/>
  <c r="G582" i="1"/>
  <c r="D582" i="1"/>
  <c r="C582" i="1"/>
  <c r="D581" i="1"/>
  <c r="H581" i="1" s="1"/>
  <c r="C581" i="1"/>
  <c r="D580" i="1"/>
  <c r="H580" i="1" s="1"/>
  <c r="C580" i="1"/>
  <c r="D579" i="1"/>
  <c r="H579" i="1" s="1"/>
  <c r="C579" i="1"/>
  <c r="D577" i="1"/>
  <c r="G577" i="1" s="1"/>
  <c r="C577" i="1"/>
  <c r="D576" i="1"/>
  <c r="G576" i="1" s="1"/>
  <c r="C576" i="1"/>
  <c r="D575" i="1"/>
  <c r="D574" i="1"/>
  <c r="H574" i="1" s="1"/>
  <c r="C574" i="1"/>
  <c r="D573" i="1"/>
  <c r="H573" i="1" s="1"/>
  <c r="C573" i="1"/>
  <c r="D572" i="1"/>
  <c r="D571" i="1"/>
  <c r="G571" i="1" s="1"/>
  <c r="C571" i="1"/>
  <c r="H570" i="1"/>
  <c r="D570" i="1"/>
  <c r="G570" i="1" s="1"/>
  <c r="C570" i="1"/>
  <c r="D569" i="1"/>
  <c r="H568" i="1"/>
  <c r="D568" i="1"/>
  <c r="G568" i="1" s="1"/>
  <c r="C568" i="1"/>
  <c r="G567" i="1"/>
  <c r="D567" i="1"/>
  <c r="H567" i="1" s="1"/>
  <c r="C567" i="1"/>
  <c r="D566" i="1"/>
  <c r="H566" i="1" s="1"/>
  <c r="C566" i="1"/>
  <c r="G564" i="1"/>
  <c r="D564" i="1"/>
  <c r="H564" i="1" s="1"/>
  <c r="C564" i="1"/>
  <c r="D563" i="1"/>
  <c r="H563" i="1" s="1"/>
  <c r="C563" i="1"/>
  <c r="G562" i="1"/>
  <c r="D562" i="1"/>
  <c r="H562" i="1" s="1"/>
  <c r="C562" i="1"/>
  <c r="D561" i="1"/>
  <c r="H561" i="1" s="1"/>
  <c r="C561" i="1"/>
  <c r="G560" i="1"/>
  <c r="D560" i="1"/>
  <c r="H560" i="1" s="1"/>
  <c r="C560" i="1"/>
  <c r="D559" i="1"/>
  <c r="H559" i="1" s="1"/>
  <c r="C559" i="1"/>
  <c r="G558" i="1"/>
  <c r="D558" i="1"/>
  <c r="H558" i="1" s="1"/>
  <c r="C558" i="1"/>
  <c r="D557" i="1"/>
  <c r="H557" i="1" s="1"/>
  <c r="C557" i="1"/>
  <c r="D556" i="1"/>
  <c r="H556" i="1" s="1"/>
  <c r="C556" i="1"/>
  <c r="G555" i="1"/>
  <c r="D555" i="1"/>
  <c r="H555" i="1" s="1"/>
  <c r="C555" i="1"/>
  <c r="D554" i="1"/>
  <c r="H554" i="1" s="1"/>
  <c r="C554" i="1"/>
  <c r="D553" i="1"/>
  <c r="H553" i="1" s="1"/>
  <c r="C553" i="1"/>
  <c r="G552" i="1"/>
  <c r="D552" i="1"/>
  <c r="H552" i="1" s="1"/>
  <c r="C552" i="1"/>
  <c r="D551" i="1"/>
  <c r="D550" i="1"/>
  <c r="C550" i="1"/>
  <c r="D549" i="1"/>
  <c r="H549" i="1" s="1"/>
  <c r="C549" i="1"/>
  <c r="D548" i="1"/>
  <c r="H548" i="1" s="1"/>
  <c r="C548" i="1"/>
  <c r="G547" i="1"/>
  <c r="D547" i="1"/>
  <c r="H547" i="1" s="1"/>
  <c r="C547" i="1"/>
  <c r="D546" i="1"/>
  <c r="C546" i="1"/>
  <c r="D545" i="1"/>
  <c r="H545" i="1" s="1"/>
  <c r="C545" i="1"/>
  <c r="D543" i="1"/>
  <c r="C543" i="1"/>
  <c r="H542" i="1"/>
  <c r="D542" i="1"/>
  <c r="G542" i="1" s="1"/>
  <c r="C542" i="1"/>
  <c r="D541" i="1"/>
  <c r="G541" i="1" s="1"/>
  <c r="C541" i="1"/>
  <c r="D540" i="1"/>
  <c r="G540" i="1" s="1"/>
  <c r="C540" i="1"/>
  <c r="C539" i="1"/>
  <c r="D538" i="1"/>
  <c r="G538" i="1" s="1"/>
  <c r="C538" i="1"/>
  <c r="H537" i="1"/>
  <c r="D537" i="1"/>
  <c r="G537" i="1" s="1"/>
  <c r="C537" i="1"/>
  <c r="D536" i="1"/>
  <c r="G536" i="1" s="1"/>
  <c r="C536" i="1"/>
  <c r="D535" i="1"/>
  <c r="C535" i="1"/>
  <c r="H534" i="1"/>
  <c r="D534" i="1"/>
  <c r="G534" i="1" s="1"/>
  <c r="C534" i="1"/>
  <c r="D533" i="1"/>
  <c r="G533" i="1" s="1"/>
  <c r="C533" i="1"/>
  <c r="H532" i="1"/>
  <c r="D532" i="1"/>
  <c r="G532" i="1" s="1"/>
  <c r="C532" i="1"/>
  <c r="D531" i="1"/>
  <c r="C531" i="1"/>
  <c r="D528" i="1"/>
  <c r="G528" i="1" s="1"/>
  <c r="C528" i="1"/>
  <c r="D527" i="1"/>
  <c r="G527" i="1" s="1"/>
  <c r="C527" i="1"/>
  <c r="D526" i="1"/>
  <c r="G526" i="1" s="1"/>
  <c r="C526" i="1"/>
  <c r="D525" i="1"/>
  <c r="G525" i="1" s="1"/>
  <c r="C525" i="1"/>
  <c r="D524" i="1"/>
  <c r="G524" i="1" s="1"/>
  <c r="C524" i="1"/>
  <c r="H523" i="1"/>
  <c r="D523" i="1"/>
  <c r="G523" i="1" s="1"/>
  <c r="C523" i="1"/>
  <c r="D522" i="1"/>
  <c r="G522" i="1" s="1"/>
  <c r="C522" i="1"/>
  <c r="H521" i="1"/>
  <c r="D521" i="1"/>
  <c r="G521" i="1" s="1"/>
  <c r="C521" i="1"/>
  <c r="D520" i="1"/>
  <c r="G520" i="1" s="1"/>
  <c r="C520" i="1"/>
  <c r="H519" i="1"/>
  <c r="D519" i="1"/>
  <c r="G519" i="1" s="1"/>
  <c r="C519" i="1"/>
  <c r="D518" i="1"/>
  <c r="G518" i="1" s="1"/>
  <c r="C518" i="1"/>
  <c r="D517" i="1"/>
  <c r="G517" i="1" s="1"/>
  <c r="C517" i="1"/>
  <c r="D515" i="1"/>
  <c r="H515" i="1" s="1"/>
  <c r="C515" i="1"/>
  <c r="G514" i="1"/>
  <c r="D514" i="1"/>
  <c r="H514" i="1" s="1"/>
  <c r="C514" i="1"/>
  <c r="D513" i="1"/>
  <c r="C513" i="1"/>
  <c r="G512" i="1"/>
  <c r="D512" i="1"/>
  <c r="H512" i="1" s="1"/>
  <c r="C512" i="1"/>
  <c r="G511" i="1"/>
  <c r="D511" i="1"/>
  <c r="H511" i="1" s="1"/>
  <c r="C511" i="1"/>
  <c r="D510" i="1"/>
  <c r="H510" i="1" s="1"/>
  <c r="C510" i="1"/>
  <c r="D509" i="1"/>
  <c r="C509" i="1"/>
  <c r="D508" i="1"/>
  <c r="H508" i="1" s="1"/>
  <c r="C508" i="1"/>
  <c r="D507" i="1"/>
  <c r="H507" i="1" s="1"/>
  <c r="C507" i="1"/>
  <c r="G506" i="1"/>
  <c r="D506" i="1"/>
  <c r="H506" i="1" s="1"/>
  <c r="C506" i="1"/>
  <c r="D505" i="1"/>
  <c r="C505" i="1"/>
  <c r="D504" i="1"/>
  <c r="H504" i="1" s="1"/>
  <c r="C504" i="1"/>
  <c r="D503" i="1"/>
  <c r="D502" i="1"/>
  <c r="C502" i="1"/>
  <c r="H501" i="1"/>
  <c r="D501" i="1"/>
  <c r="C501" i="1"/>
  <c r="D500" i="1"/>
  <c r="H500" i="1" s="1"/>
  <c r="C500" i="1"/>
  <c r="D499" i="1"/>
  <c r="C499" i="1"/>
  <c r="D498" i="1"/>
  <c r="C498" i="1"/>
  <c r="D497" i="1"/>
  <c r="H497" i="1" s="1"/>
  <c r="C497" i="1"/>
  <c r="D496" i="1"/>
  <c r="D495" i="1"/>
  <c r="H495" i="1" s="1"/>
  <c r="C495" i="1"/>
  <c r="D494" i="1"/>
  <c r="C494" i="1"/>
  <c r="D493" i="1"/>
  <c r="C493" i="1"/>
  <c r="H492" i="1"/>
  <c r="D492" i="1"/>
  <c r="C492" i="1"/>
  <c r="D491" i="1"/>
  <c r="H491" i="1" s="1"/>
  <c r="C491" i="1"/>
  <c r="D490" i="1"/>
  <c r="C490" i="1"/>
  <c r="H489" i="1"/>
  <c r="D489" i="1"/>
  <c r="C489" i="1"/>
  <c r="G489" i="1" s="1"/>
  <c r="D488" i="1"/>
  <c r="H488" i="1" s="1"/>
  <c r="C488" i="1"/>
  <c r="D487" i="1"/>
  <c r="C487" i="1"/>
  <c r="G487" i="1" s="1"/>
  <c r="D486" i="1"/>
  <c r="C486" i="1"/>
  <c r="D484" i="1"/>
  <c r="H484" i="1" s="1"/>
  <c r="C484" i="1"/>
  <c r="D483" i="1"/>
  <c r="C483" i="1"/>
  <c r="D482" i="1"/>
  <c r="C482" i="1"/>
  <c r="D481" i="1"/>
  <c r="C481" i="1"/>
  <c r="D480" i="1"/>
  <c r="H480" i="1" s="1"/>
  <c r="C480" i="1"/>
  <c r="D479" i="1"/>
  <c r="H479" i="1" s="1"/>
  <c r="C479" i="1"/>
  <c r="D478" i="1"/>
  <c r="C478" i="1"/>
  <c r="D477" i="1"/>
  <c r="C477" i="1"/>
  <c r="G477" i="1" s="1"/>
  <c r="H476" i="1"/>
  <c r="D476" i="1"/>
  <c r="C476" i="1"/>
  <c r="D475" i="1"/>
  <c r="H475" i="1" s="1"/>
  <c r="C475" i="1"/>
  <c r="D474" i="1"/>
  <c r="C474" i="1"/>
  <c r="D472" i="1"/>
  <c r="H472" i="1" s="1"/>
  <c r="C472" i="1"/>
  <c r="D471" i="1"/>
  <c r="C471" i="1"/>
  <c r="G471" i="1" s="1"/>
  <c r="D470" i="1"/>
  <c r="C470" i="1"/>
  <c r="H469" i="1"/>
  <c r="D469" i="1"/>
  <c r="C469" i="1"/>
  <c r="G469" i="1" s="1"/>
  <c r="H468" i="1"/>
  <c r="D468" i="1"/>
  <c r="C468" i="1"/>
  <c r="D467" i="1"/>
  <c r="C467" i="1"/>
  <c r="D466" i="1"/>
  <c r="C466" i="1"/>
  <c r="D465" i="1"/>
  <c r="C465" i="1"/>
  <c r="G465" i="1" s="1"/>
  <c r="C464" i="1"/>
  <c r="H463" i="1"/>
  <c r="D463" i="1"/>
  <c r="C463" i="1"/>
  <c r="D462" i="1"/>
  <c r="C462" i="1"/>
  <c r="D461" i="1"/>
  <c r="C461" i="1"/>
  <c r="C460" i="1"/>
  <c r="D459" i="1"/>
  <c r="H459" i="1" s="1"/>
  <c r="C459" i="1"/>
  <c r="D458" i="1"/>
  <c r="C458" i="1"/>
  <c r="D457" i="1"/>
  <c r="H457" i="1" s="1"/>
  <c r="C457" i="1"/>
  <c r="D456" i="1"/>
  <c r="H456" i="1" s="1"/>
  <c r="C456" i="1"/>
  <c r="D455" i="1"/>
  <c r="C455" i="1"/>
  <c r="D454" i="1"/>
  <c r="C454" i="1"/>
  <c r="H453" i="1"/>
  <c r="D453" i="1"/>
  <c r="C453" i="1"/>
  <c r="D452" i="1"/>
  <c r="H452" i="1" s="1"/>
  <c r="C452" i="1"/>
  <c r="D451" i="1"/>
  <c r="C451" i="1"/>
  <c r="D450" i="1"/>
  <c r="C450" i="1"/>
  <c r="D449" i="1"/>
  <c r="C449" i="1"/>
  <c r="G449" i="1" s="1"/>
  <c r="D448" i="1"/>
  <c r="H448" i="1" s="1"/>
  <c r="C448" i="1"/>
  <c r="D447" i="1"/>
  <c r="H447" i="1" s="1"/>
  <c r="C447" i="1"/>
  <c r="G447" i="1" s="1"/>
  <c r="D446" i="1"/>
  <c r="C446" i="1"/>
  <c r="D445" i="1"/>
  <c r="C445" i="1"/>
  <c r="H444" i="1"/>
  <c r="D444" i="1"/>
  <c r="C444" i="1"/>
  <c r="D443" i="1"/>
  <c r="H443" i="1" s="1"/>
  <c r="C443" i="1"/>
  <c r="D442" i="1"/>
  <c r="C442" i="1"/>
  <c r="D441" i="1"/>
  <c r="H441" i="1" s="1"/>
  <c r="C441" i="1"/>
  <c r="D440" i="1"/>
  <c r="H440" i="1" s="1"/>
  <c r="C440" i="1"/>
  <c r="D439" i="1"/>
  <c r="C439" i="1"/>
  <c r="D438" i="1"/>
  <c r="C438" i="1"/>
  <c r="D437" i="1"/>
  <c r="H437" i="1" s="1"/>
  <c r="C437" i="1"/>
  <c r="H436" i="1"/>
  <c r="D436" i="1"/>
  <c r="C436" i="1"/>
  <c r="D435" i="1"/>
  <c r="C435" i="1"/>
  <c r="D434" i="1"/>
  <c r="C434" i="1"/>
  <c r="D433" i="1"/>
  <c r="C433" i="1"/>
  <c r="D432" i="1"/>
  <c r="H432" i="1" s="1"/>
  <c r="C432" i="1"/>
  <c r="D431" i="1"/>
  <c r="H431" i="1" s="1"/>
  <c r="C431" i="1"/>
  <c r="D430" i="1"/>
  <c r="C430" i="1"/>
  <c r="D429" i="1"/>
  <c r="C429" i="1"/>
  <c r="D428" i="1"/>
  <c r="H428" i="1" s="1"/>
  <c r="C428" i="1"/>
  <c r="D427" i="1"/>
  <c r="H427" i="1" s="1"/>
  <c r="C427" i="1"/>
  <c r="D426" i="1"/>
  <c r="C426" i="1"/>
  <c r="D423" i="1"/>
  <c r="C423" i="1"/>
  <c r="C422" i="1"/>
  <c r="D421" i="1"/>
  <c r="C421" i="1"/>
  <c r="H416" i="1"/>
  <c r="D416" i="1"/>
  <c r="C416" i="1"/>
  <c r="D415" i="1"/>
  <c r="C415" i="1"/>
  <c r="D414" i="1"/>
  <c r="C414" i="1"/>
  <c r="D411" i="1"/>
  <c r="C411" i="1"/>
  <c r="G411" i="1" s="1"/>
  <c r="D410" i="1"/>
  <c r="C410" i="1"/>
  <c r="D409" i="1"/>
  <c r="H409" i="1" s="1"/>
  <c r="C409" i="1"/>
  <c r="D408" i="1"/>
  <c r="H408" i="1" s="1"/>
  <c r="C408" i="1"/>
  <c r="D407" i="1"/>
  <c r="C407" i="1"/>
  <c r="D406" i="1"/>
  <c r="C406" i="1"/>
  <c r="D405" i="1"/>
  <c r="C405" i="1"/>
  <c r="D404" i="1"/>
  <c r="H404" i="1" s="1"/>
  <c r="C404" i="1"/>
  <c r="H403" i="1"/>
  <c r="D403" i="1"/>
  <c r="C403" i="1"/>
  <c r="G403" i="1" s="1"/>
  <c r="D402" i="1"/>
  <c r="C402" i="1"/>
  <c r="C401" i="1"/>
  <c r="H400" i="1"/>
  <c r="D400" i="1"/>
  <c r="C400" i="1"/>
  <c r="D399" i="1"/>
  <c r="H399" i="1" s="1"/>
  <c r="C399" i="1"/>
  <c r="D398" i="1"/>
  <c r="C398" i="1"/>
  <c r="H398" i="1" s="1"/>
  <c r="D397" i="1"/>
  <c r="C397" i="1"/>
  <c r="C396" i="1"/>
  <c r="D395" i="1"/>
  <c r="G395" i="1" s="1"/>
  <c r="C395" i="1"/>
  <c r="D394" i="1"/>
  <c r="C394" i="1"/>
  <c r="H394" i="1" s="1"/>
  <c r="D393" i="1"/>
  <c r="C393" i="1"/>
  <c r="D392" i="1"/>
  <c r="G392" i="1" s="1"/>
  <c r="C392" i="1"/>
  <c r="D391" i="1"/>
  <c r="G391" i="1" s="1"/>
  <c r="C391" i="1"/>
  <c r="D390" i="1"/>
  <c r="C390" i="1"/>
  <c r="D389" i="1"/>
  <c r="C389" i="1"/>
  <c r="D388" i="1"/>
  <c r="G388" i="1" s="1"/>
  <c r="C388" i="1"/>
  <c r="D387" i="1"/>
  <c r="G387" i="1" s="1"/>
  <c r="C387" i="1"/>
  <c r="D386" i="1"/>
  <c r="C386" i="1"/>
  <c r="D385" i="1"/>
  <c r="C385" i="1"/>
  <c r="G384" i="1"/>
  <c r="D384" i="1"/>
  <c r="C384" i="1"/>
  <c r="H384" i="1" s="1"/>
  <c r="D383" i="1"/>
  <c r="G383" i="1" s="1"/>
  <c r="C383" i="1"/>
  <c r="D382" i="1"/>
  <c r="C382" i="1"/>
  <c r="H382" i="1" s="1"/>
  <c r="D381" i="1"/>
  <c r="C381" i="1"/>
  <c r="D380" i="1"/>
  <c r="G380" i="1" s="1"/>
  <c r="C380" i="1"/>
  <c r="D379" i="1"/>
  <c r="G379" i="1" s="1"/>
  <c r="C379" i="1"/>
  <c r="D378" i="1"/>
  <c r="C378" i="1"/>
  <c r="H378" i="1" s="1"/>
  <c r="D377" i="1"/>
  <c r="C377" i="1"/>
  <c r="D376" i="1"/>
  <c r="G376" i="1" s="1"/>
  <c r="C376" i="1"/>
  <c r="H376" i="1" s="1"/>
  <c r="D375" i="1"/>
  <c r="G375" i="1" s="1"/>
  <c r="C375" i="1"/>
  <c r="D374" i="1"/>
  <c r="C374" i="1"/>
  <c r="D373" i="1"/>
  <c r="C373" i="1"/>
  <c r="D372" i="1"/>
  <c r="G372" i="1" s="1"/>
  <c r="C372" i="1"/>
  <c r="H372" i="1" s="1"/>
  <c r="D371" i="1"/>
  <c r="G371" i="1" s="1"/>
  <c r="C371" i="1"/>
  <c r="D370" i="1"/>
  <c r="C370" i="1"/>
  <c r="D369" i="1"/>
  <c r="C369" i="1"/>
  <c r="C368" i="1"/>
  <c r="D367" i="1"/>
  <c r="G367" i="1" s="1"/>
  <c r="C367" i="1"/>
  <c r="D366" i="1"/>
  <c r="C366" i="1"/>
  <c r="H366" i="1" s="1"/>
  <c r="D365" i="1"/>
  <c r="C365" i="1"/>
  <c r="D364" i="1"/>
  <c r="G364" i="1" s="1"/>
  <c r="C364" i="1"/>
  <c r="H364" i="1" s="1"/>
  <c r="D363" i="1"/>
  <c r="G363" i="1" s="1"/>
  <c r="C363" i="1"/>
  <c r="D362" i="1"/>
  <c r="C362" i="1"/>
  <c r="H362" i="1" s="1"/>
  <c r="C361" i="1"/>
  <c r="D360" i="1"/>
  <c r="G360" i="1" s="1"/>
  <c r="C360" i="1"/>
  <c r="D359" i="1"/>
  <c r="G359" i="1" s="1"/>
  <c r="C359" i="1"/>
  <c r="D358" i="1"/>
  <c r="C358" i="1"/>
  <c r="D357" i="1"/>
  <c r="C357" i="1"/>
  <c r="C356" i="1"/>
  <c r="D354" i="1"/>
  <c r="C354" i="1"/>
  <c r="D353" i="1"/>
  <c r="C353" i="1"/>
  <c r="D352" i="1"/>
  <c r="G352" i="1" s="1"/>
  <c r="C352" i="1"/>
  <c r="D351" i="1"/>
  <c r="G351" i="1" s="1"/>
  <c r="C351" i="1"/>
  <c r="D350" i="1"/>
  <c r="C350" i="1"/>
  <c r="C349" i="1"/>
  <c r="G348" i="1"/>
  <c r="D348" i="1"/>
  <c r="C348" i="1"/>
  <c r="D347" i="1"/>
  <c r="G347" i="1" s="1"/>
  <c r="C347" i="1"/>
  <c r="D346" i="1"/>
  <c r="C346" i="1"/>
  <c r="H346" i="1" s="1"/>
  <c r="D345" i="1"/>
  <c r="C345" i="1"/>
  <c r="D344" i="1"/>
  <c r="G344" i="1" s="1"/>
  <c r="C344" i="1"/>
  <c r="H344" i="1" s="1"/>
  <c r="D343" i="1"/>
  <c r="G343" i="1" s="1"/>
  <c r="C343" i="1"/>
  <c r="D342" i="1"/>
  <c r="C342" i="1"/>
  <c r="D341" i="1"/>
  <c r="C341" i="1"/>
  <c r="G340" i="1"/>
  <c r="D340" i="1"/>
  <c r="C340" i="1"/>
  <c r="H340" i="1" s="1"/>
  <c r="D339" i="1"/>
  <c r="G339" i="1" s="1"/>
  <c r="C339" i="1"/>
  <c r="D338" i="1"/>
  <c r="C338" i="1"/>
  <c r="H338" i="1" s="1"/>
  <c r="D337" i="1"/>
  <c r="C337" i="1"/>
  <c r="D336" i="1"/>
  <c r="G336" i="1" s="1"/>
  <c r="C336" i="1"/>
  <c r="D335" i="1"/>
  <c r="G335" i="1" s="1"/>
  <c r="C335" i="1"/>
  <c r="D334" i="1"/>
  <c r="C334" i="1"/>
  <c r="D333" i="1"/>
  <c r="C333" i="1"/>
  <c r="D332" i="1"/>
  <c r="G332" i="1" s="1"/>
  <c r="C332" i="1"/>
  <c r="H332" i="1" s="1"/>
  <c r="C331" i="1"/>
  <c r="D330" i="1"/>
  <c r="C330" i="1"/>
  <c r="D329" i="1"/>
  <c r="C329" i="1"/>
  <c r="D328" i="1"/>
  <c r="G328" i="1" s="1"/>
  <c r="C328" i="1"/>
  <c r="D327" i="1"/>
  <c r="G327" i="1" s="1"/>
  <c r="C327" i="1"/>
  <c r="D326" i="1"/>
  <c r="C326" i="1"/>
  <c r="D325" i="1"/>
  <c r="C325" i="1"/>
  <c r="G324" i="1"/>
  <c r="D324" i="1"/>
  <c r="C324" i="1"/>
  <c r="H324" i="1" s="1"/>
  <c r="D323" i="1"/>
  <c r="G323" i="1" s="1"/>
  <c r="C323" i="1"/>
  <c r="D322" i="1"/>
  <c r="C322" i="1"/>
  <c r="D321" i="1"/>
  <c r="C321" i="1"/>
  <c r="G320" i="1"/>
  <c r="D320" i="1"/>
  <c r="C320" i="1"/>
  <c r="H320" i="1" s="1"/>
  <c r="D319" i="1"/>
  <c r="G319" i="1" s="1"/>
  <c r="C319" i="1"/>
  <c r="D318" i="1"/>
  <c r="C318" i="1"/>
  <c r="H318" i="1" s="1"/>
  <c r="D317" i="1"/>
  <c r="C317" i="1"/>
  <c r="D315" i="1"/>
  <c r="G315" i="1" s="1"/>
  <c r="C315" i="1"/>
  <c r="D314" i="1"/>
  <c r="C314" i="1"/>
  <c r="D313" i="1"/>
  <c r="C313" i="1"/>
  <c r="G312" i="1"/>
  <c r="D312" i="1"/>
  <c r="C312" i="1"/>
  <c r="H312" i="1" s="1"/>
  <c r="D311" i="1"/>
  <c r="G311" i="1" s="1"/>
  <c r="C311" i="1"/>
  <c r="D310" i="1"/>
  <c r="C310" i="1"/>
  <c r="H310" i="1" s="1"/>
  <c r="D309" i="1"/>
  <c r="C309" i="1"/>
  <c r="D308" i="1"/>
  <c r="G308" i="1" s="1"/>
  <c r="C308" i="1"/>
  <c r="H308" i="1" s="1"/>
  <c r="D307" i="1"/>
  <c r="G307" i="1" s="1"/>
  <c r="C307" i="1"/>
  <c r="D306" i="1"/>
  <c r="C306" i="1"/>
  <c r="D305" i="1"/>
  <c r="C305" i="1"/>
  <c r="D302" i="1"/>
  <c r="C302" i="1"/>
  <c r="D301" i="1"/>
  <c r="C301" i="1"/>
  <c r="D300" i="1"/>
  <c r="G300" i="1" s="1"/>
  <c r="C300" i="1"/>
  <c r="D299" i="1"/>
  <c r="G299" i="1" s="1"/>
  <c r="C299" i="1"/>
  <c r="D298" i="1"/>
  <c r="C298" i="1"/>
  <c r="D294" i="1"/>
  <c r="C294" i="1"/>
  <c r="D293" i="1"/>
  <c r="C293" i="1"/>
  <c r="G292" i="1"/>
  <c r="D292" i="1"/>
  <c r="C292" i="1"/>
  <c r="D291" i="1"/>
  <c r="G291" i="1" s="1"/>
  <c r="C291" i="1"/>
  <c r="D290" i="1"/>
  <c r="C290" i="1"/>
  <c r="H290" i="1" s="1"/>
  <c r="D289" i="1"/>
  <c r="C289" i="1"/>
  <c r="G288" i="1"/>
  <c r="D288" i="1"/>
  <c r="C288" i="1"/>
  <c r="D287" i="1"/>
  <c r="G287" i="1" s="1"/>
  <c r="C287" i="1"/>
  <c r="D286" i="1"/>
  <c r="C286" i="1"/>
  <c r="D285" i="1"/>
  <c r="C285" i="1"/>
  <c r="D284" i="1"/>
  <c r="G284" i="1" s="1"/>
  <c r="C284" i="1"/>
  <c r="D283" i="1"/>
  <c r="G283" i="1" s="1"/>
  <c r="C283" i="1"/>
  <c r="D282" i="1"/>
  <c r="C282" i="1"/>
  <c r="D281" i="1"/>
  <c r="C281" i="1"/>
  <c r="D280" i="1"/>
  <c r="G280" i="1" s="1"/>
  <c r="C280" i="1"/>
  <c r="H280" i="1" s="1"/>
  <c r="D279" i="1"/>
  <c r="G279" i="1" s="1"/>
  <c r="C279" i="1"/>
  <c r="D278" i="1"/>
  <c r="C278" i="1"/>
  <c r="D277" i="1"/>
  <c r="C277" i="1"/>
  <c r="G276" i="1"/>
  <c r="D276" i="1"/>
  <c r="C276" i="1"/>
  <c r="D275" i="1"/>
  <c r="G275" i="1" s="1"/>
  <c r="C275" i="1"/>
  <c r="D274" i="1"/>
  <c r="C274" i="1"/>
  <c r="H274" i="1" s="1"/>
  <c r="D273" i="1"/>
  <c r="C273" i="1"/>
  <c r="D272" i="1"/>
  <c r="G272" i="1" s="1"/>
  <c r="C272" i="1"/>
  <c r="D271" i="1"/>
  <c r="G271" i="1" s="1"/>
  <c r="C271" i="1"/>
  <c r="D270" i="1"/>
  <c r="C270" i="1"/>
  <c r="H270" i="1" s="1"/>
  <c r="C269" i="1"/>
  <c r="D268" i="1"/>
  <c r="G268" i="1" s="1"/>
  <c r="C268" i="1"/>
  <c r="D267" i="1"/>
  <c r="G267" i="1" s="1"/>
  <c r="C267" i="1"/>
  <c r="D266" i="1"/>
  <c r="C266" i="1"/>
  <c r="D265" i="1"/>
  <c r="C265" i="1"/>
  <c r="G264" i="1"/>
  <c r="D264" i="1"/>
  <c r="C264" i="1"/>
  <c r="H264" i="1" s="1"/>
  <c r="D263" i="1"/>
  <c r="G263" i="1" s="1"/>
  <c r="C263" i="1"/>
  <c r="D262" i="1"/>
  <c r="C262" i="1"/>
  <c r="H262" i="1" s="1"/>
  <c r="D261" i="1"/>
  <c r="C261" i="1"/>
  <c r="D260" i="1"/>
  <c r="G260" i="1" s="1"/>
  <c r="C260" i="1"/>
  <c r="H260" i="1" s="1"/>
  <c r="D259" i="1"/>
  <c r="G259" i="1" s="1"/>
  <c r="C259" i="1"/>
  <c r="C258" i="1"/>
  <c r="D257" i="1"/>
  <c r="C257" i="1"/>
  <c r="G256" i="1"/>
  <c r="D256" i="1"/>
  <c r="C256" i="1"/>
  <c r="H256" i="1" s="1"/>
  <c r="D255" i="1"/>
  <c r="G255" i="1" s="1"/>
  <c r="C255" i="1"/>
  <c r="D254" i="1"/>
  <c r="C254" i="1"/>
  <c r="D253" i="1"/>
  <c r="C253" i="1"/>
  <c r="G252" i="1"/>
  <c r="D252" i="1"/>
  <c r="C252" i="1"/>
  <c r="H252" i="1" s="1"/>
  <c r="D251" i="1"/>
  <c r="G251" i="1" s="1"/>
  <c r="C251" i="1"/>
  <c r="D250" i="1"/>
  <c r="C250" i="1"/>
  <c r="H250" i="1" s="1"/>
  <c r="D249" i="1"/>
  <c r="C249" i="1"/>
  <c r="D248" i="1"/>
  <c r="G248" i="1" s="1"/>
  <c r="C248" i="1"/>
  <c r="D247" i="1"/>
  <c r="G247" i="1" s="1"/>
  <c r="C247" i="1"/>
  <c r="D246" i="1"/>
  <c r="C246" i="1"/>
  <c r="H246" i="1" s="1"/>
  <c r="D245" i="1"/>
  <c r="C245" i="1"/>
  <c r="G244" i="1"/>
  <c r="D244" i="1"/>
  <c r="C244" i="1"/>
  <c r="D243" i="1"/>
  <c r="G243" i="1" s="1"/>
  <c r="C243" i="1"/>
  <c r="D242" i="1"/>
  <c r="C242" i="1"/>
  <c r="D241" i="1"/>
  <c r="C241" i="1"/>
  <c r="G240" i="1"/>
  <c r="D240" i="1"/>
  <c r="C240" i="1"/>
  <c r="H240" i="1" s="1"/>
  <c r="D239" i="1"/>
  <c r="C239" i="1"/>
  <c r="D238" i="1"/>
  <c r="C238" i="1"/>
  <c r="H238" i="1" s="1"/>
  <c r="D237" i="1"/>
  <c r="C237" i="1"/>
  <c r="D236" i="1"/>
  <c r="G236" i="1" s="1"/>
  <c r="C236" i="1"/>
  <c r="H236" i="1" s="1"/>
  <c r="D235" i="1"/>
  <c r="G235" i="1" s="1"/>
  <c r="C235" i="1"/>
  <c r="D234" i="1"/>
  <c r="C234" i="1"/>
  <c r="H234" i="1" s="1"/>
  <c r="D233" i="1"/>
  <c r="C233" i="1"/>
  <c r="D232" i="1"/>
  <c r="G232" i="1" s="1"/>
  <c r="C232" i="1"/>
  <c r="H232" i="1" s="1"/>
  <c r="D231" i="1"/>
  <c r="G231" i="1" s="1"/>
  <c r="C231" i="1"/>
  <c r="D230" i="1"/>
  <c r="C230" i="1"/>
  <c r="D229" i="1"/>
  <c r="C229" i="1"/>
  <c r="D228" i="1"/>
  <c r="G228" i="1" s="1"/>
  <c r="C228" i="1"/>
  <c r="D227" i="1"/>
  <c r="G227" i="1" s="1"/>
  <c r="C227" i="1"/>
  <c r="D225" i="1"/>
  <c r="C225" i="1"/>
  <c r="D224" i="1"/>
  <c r="G224" i="1" s="1"/>
  <c r="C224" i="1"/>
  <c r="H224" i="1" s="1"/>
  <c r="D223" i="1"/>
  <c r="G223" i="1" s="1"/>
  <c r="C223" i="1"/>
  <c r="D222" i="1"/>
  <c r="C222" i="1"/>
  <c r="H222" i="1" s="1"/>
  <c r="D221" i="1"/>
  <c r="C221" i="1"/>
  <c r="D220" i="1"/>
  <c r="G220" i="1" s="1"/>
  <c r="C220" i="1"/>
  <c r="D219" i="1"/>
  <c r="G219" i="1" s="1"/>
  <c r="C219" i="1"/>
  <c r="D218" i="1"/>
  <c r="C218" i="1"/>
  <c r="D216" i="1"/>
  <c r="G216" i="1" s="1"/>
  <c r="C216" i="1"/>
  <c r="H216" i="1" s="1"/>
  <c r="D215" i="1"/>
  <c r="G215" i="1" s="1"/>
  <c r="C215" i="1"/>
  <c r="D214" i="1"/>
  <c r="C214" i="1"/>
  <c r="D213" i="1"/>
  <c r="C213" i="1"/>
  <c r="D212" i="1"/>
  <c r="G212" i="1" s="1"/>
  <c r="C212" i="1"/>
  <c r="D211" i="1"/>
  <c r="G211" i="1" s="1"/>
  <c r="C211" i="1"/>
  <c r="D210" i="1"/>
  <c r="C210" i="1"/>
  <c r="D209" i="1"/>
  <c r="C209" i="1"/>
  <c r="D208" i="1"/>
  <c r="G208" i="1" s="1"/>
  <c r="C208" i="1"/>
  <c r="H208" i="1" s="1"/>
  <c r="D207" i="1"/>
  <c r="G207" i="1" s="1"/>
  <c r="C207" i="1"/>
  <c r="D206" i="1"/>
  <c r="C206" i="1"/>
  <c r="D205" i="1"/>
  <c r="C205" i="1"/>
  <c r="D204" i="1"/>
  <c r="G204" i="1" s="1"/>
  <c r="C204" i="1"/>
  <c r="D203" i="1"/>
  <c r="G203" i="1" s="1"/>
  <c r="C203" i="1"/>
  <c r="D202" i="1"/>
  <c r="C202" i="1"/>
  <c r="D201" i="1"/>
  <c r="C201" i="1"/>
  <c r="D200" i="1"/>
  <c r="H200" i="1" s="1"/>
  <c r="C200" i="1"/>
  <c r="D199" i="1"/>
  <c r="H199" i="1" s="1"/>
  <c r="C199" i="1"/>
  <c r="D197" i="1"/>
  <c r="H197" i="1" s="1"/>
  <c r="C197" i="1"/>
  <c r="D196" i="1"/>
  <c r="H196" i="1" s="1"/>
  <c r="C196" i="1"/>
  <c r="D195" i="1"/>
  <c r="H195" i="1" s="1"/>
  <c r="C195" i="1"/>
  <c r="H194" i="1"/>
  <c r="D194" i="1"/>
  <c r="C194" i="1"/>
  <c r="G194" i="1" s="1"/>
  <c r="D193" i="1"/>
  <c r="H193" i="1" s="1"/>
  <c r="C193" i="1"/>
  <c r="D192" i="1"/>
  <c r="H192" i="1" s="1"/>
  <c r="C192" i="1"/>
  <c r="H191" i="1"/>
  <c r="D191" i="1"/>
  <c r="C191" i="1"/>
  <c r="D190" i="1"/>
  <c r="H190" i="1" s="1"/>
  <c r="C190" i="1"/>
  <c r="D189" i="1"/>
  <c r="H189" i="1" s="1"/>
  <c r="C189" i="1"/>
  <c r="D188" i="1"/>
  <c r="C188" i="1"/>
  <c r="D187" i="1"/>
  <c r="C187" i="1"/>
  <c r="D186" i="1"/>
  <c r="C186" i="1"/>
  <c r="G186" i="1" s="1"/>
  <c r="D185" i="1"/>
  <c r="C185" i="1"/>
  <c r="H184" i="1"/>
  <c r="D184" i="1"/>
  <c r="C184" i="1"/>
  <c r="D183" i="1"/>
  <c r="H183" i="1" s="1"/>
  <c r="C183" i="1"/>
  <c r="G183" i="1" s="1"/>
  <c r="D182" i="1"/>
  <c r="H182" i="1" s="1"/>
  <c r="C182" i="1"/>
  <c r="D181" i="1"/>
  <c r="H181" i="1" s="1"/>
  <c r="C181" i="1"/>
  <c r="G181" i="1" s="1"/>
  <c r="D180" i="1"/>
  <c r="H180" i="1" s="1"/>
  <c r="C180" i="1"/>
  <c r="G180" i="1" s="1"/>
  <c r="H179" i="1"/>
  <c r="D179" i="1"/>
  <c r="C179" i="1"/>
  <c r="G179" i="1" s="1"/>
  <c r="H178" i="1"/>
  <c r="D178" i="1"/>
  <c r="C178" i="1"/>
  <c r="D177" i="1"/>
  <c r="H177" i="1" s="1"/>
  <c r="C177" i="1"/>
  <c r="D176" i="1"/>
  <c r="H176" i="1" s="1"/>
  <c r="C176" i="1"/>
  <c r="G176" i="1" s="1"/>
  <c r="H175" i="1"/>
  <c r="D175" i="1"/>
  <c r="C175" i="1"/>
  <c r="G175" i="1" s="1"/>
  <c r="D174" i="1"/>
  <c r="H174" i="1" s="1"/>
  <c r="C174" i="1"/>
  <c r="D173" i="1"/>
  <c r="H173" i="1" s="1"/>
  <c r="C173" i="1"/>
  <c r="H172" i="1"/>
  <c r="D172" i="1"/>
  <c r="C172" i="1"/>
  <c r="G172" i="1" s="1"/>
  <c r="H171" i="1"/>
  <c r="D171" i="1"/>
  <c r="C171" i="1"/>
  <c r="G171" i="1" s="1"/>
  <c r="H170" i="1"/>
  <c r="D170" i="1"/>
  <c r="C170" i="1"/>
  <c r="D169" i="1"/>
  <c r="H169" i="1" s="1"/>
  <c r="C169" i="1"/>
  <c r="D168" i="1"/>
  <c r="H168" i="1" s="1"/>
  <c r="C168" i="1"/>
  <c r="G168" i="1" s="1"/>
  <c r="D167" i="1"/>
  <c r="H167" i="1" s="1"/>
  <c r="C167" i="1"/>
  <c r="D166" i="1"/>
  <c r="H166" i="1" s="1"/>
  <c r="C166" i="1"/>
  <c r="D165" i="1"/>
  <c r="H165" i="1" s="1"/>
  <c r="C165" i="1"/>
  <c r="D164" i="1"/>
  <c r="H164" i="1" s="1"/>
  <c r="C164" i="1"/>
  <c r="G164" i="1" s="1"/>
  <c r="H163" i="1"/>
  <c r="D163" i="1"/>
  <c r="C163" i="1"/>
  <c r="G163" i="1" s="1"/>
  <c r="D162" i="1"/>
  <c r="H162" i="1" s="1"/>
  <c r="C162" i="1"/>
  <c r="D161" i="1"/>
  <c r="H161" i="1" s="1"/>
  <c r="C161" i="1"/>
  <c r="H159" i="1"/>
  <c r="D159" i="1"/>
  <c r="C159" i="1"/>
  <c r="G159" i="1" s="1"/>
  <c r="H158" i="1"/>
  <c r="D158" i="1"/>
  <c r="C158" i="1"/>
  <c r="G158" i="1" s="1"/>
  <c r="D157" i="1"/>
  <c r="H157" i="1" s="1"/>
  <c r="C157" i="1"/>
  <c r="D156" i="1"/>
  <c r="H156" i="1" s="1"/>
  <c r="C156" i="1"/>
  <c r="D155" i="1"/>
  <c r="H155" i="1" s="1"/>
  <c r="C155" i="1"/>
  <c r="D154" i="1"/>
  <c r="H154" i="1" s="1"/>
  <c r="C154" i="1"/>
  <c r="G154" i="1" s="1"/>
  <c r="H153" i="1"/>
  <c r="D153" i="1"/>
  <c r="C153" i="1"/>
  <c r="H152" i="1"/>
  <c r="D152" i="1"/>
  <c r="C152" i="1"/>
  <c r="D151" i="1"/>
  <c r="H151" i="1" s="1"/>
  <c r="C151" i="1"/>
  <c r="D150" i="1"/>
  <c r="H150" i="1" s="1"/>
  <c r="C150" i="1"/>
  <c r="D149" i="1"/>
  <c r="H147" i="1"/>
  <c r="D147" i="1"/>
  <c r="C147" i="1"/>
  <c r="H146" i="1"/>
  <c r="D146" i="1"/>
  <c r="C146" i="1"/>
  <c r="D145" i="1"/>
  <c r="H145" i="1" s="1"/>
  <c r="C145" i="1"/>
  <c r="D144" i="1"/>
  <c r="H144" i="1" s="1"/>
  <c r="C144" i="1"/>
  <c r="G144" i="1" s="1"/>
  <c r="H143" i="1"/>
  <c r="D143" i="1"/>
  <c r="C143" i="1"/>
  <c r="G143" i="1" s="1"/>
  <c r="D142" i="1"/>
  <c r="H142" i="1" s="1"/>
  <c r="C142" i="1"/>
  <c r="D141" i="1"/>
  <c r="H141" i="1" s="1"/>
  <c r="C141" i="1"/>
  <c r="D140" i="1"/>
  <c r="H140" i="1" s="1"/>
  <c r="C140" i="1"/>
  <c r="G140" i="1" s="1"/>
  <c r="H139" i="1"/>
  <c r="D139" i="1"/>
  <c r="C139" i="1"/>
  <c r="G139" i="1" s="1"/>
  <c r="H138" i="1"/>
  <c r="D138" i="1"/>
  <c r="C138" i="1"/>
  <c r="D137" i="1"/>
  <c r="H137" i="1" s="1"/>
  <c r="C137" i="1"/>
  <c r="D136" i="1"/>
  <c r="D135" i="1"/>
  <c r="H135" i="1" s="1"/>
  <c r="C135" i="1"/>
  <c r="G135" i="1" s="1"/>
  <c r="D134" i="1"/>
  <c r="H134" i="1" s="1"/>
  <c r="C134" i="1"/>
  <c r="H133" i="1"/>
  <c r="D133" i="1"/>
  <c r="C133" i="1"/>
  <c r="G133" i="1" s="1"/>
  <c r="D132" i="1"/>
  <c r="H132" i="1" s="1"/>
  <c r="C132" i="1"/>
  <c r="D131" i="1"/>
  <c r="H131" i="1" s="1"/>
  <c r="C131" i="1"/>
  <c r="G131" i="1" s="1"/>
  <c r="C130" i="1"/>
  <c r="H129" i="1"/>
  <c r="D129" i="1"/>
  <c r="C129" i="1"/>
  <c r="D128" i="1"/>
  <c r="H128" i="1" s="1"/>
  <c r="C128" i="1"/>
  <c r="G128" i="1" s="1"/>
  <c r="D127" i="1"/>
  <c r="H127" i="1" s="1"/>
  <c r="C127" i="1"/>
  <c r="G127" i="1" s="1"/>
  <c r="H126" i="1"/>
  <c r="D126" i="1"/>
  <c r="C126" i="1"/>
  <c r="G126" i="1" s="1"/>
  <c r="D125" i="1"/>
  <c r="H125" i="1" s="1"/>
  <c r="C125" i="1"/>
  <c r="D124" i="1"/>
  <c r="H124" i="1" s="1"/>
  <c r="C124" i="1"/>
  <c r="H123" i="1"/>
  <c r="D123" i="1"/>
  <c r="C123" i="1"/>
  <c r="G123" i="1" s="1"/>
  <c r="D122" i="1"/>
  <c r="H122" i="1" s="1"/>
  <c r="C122" i="1"/>
  <c r="C121" i="1"/>
  <c r="D120" i="1"/>
  <c r="C120" i="1"/>
  <c r="G120" i="1" s="1"/>
  <c r="D119" i="1"/>
  <c r="H119" i="1" s="1"/>
  <c r="C119" i="1"/>
  <c r="G119" i="1" s="1"/>
  <c r="H118" i="1"/>
  <c r="D118" i="1"/>
  <c r="C118" i="1"/>
  <c r="G118" i="1" s="1"/>
  <c r="D117" i="1"/>
  <c r="H117" i="1" s="1"/>
  <c r="C117" i="1"/>
  <c r="D116" i="1"/>
  <c r="H116" i="1" s="1"/>
  <c r="C116" i="1"/>
  <c r="G116" i="1" s="1"/>
  <c r="D115" i="1"/>
  <c r="H115" i="1" s="1"/>
  <c r="C115" i="1"/>
  <c r="G115" i="1" s="1"/>
  <c r="H114" i="1"/>
  <c r="D114" i="1"/>
  <c r="C114" i="1"/>
  <c r="G114" i="1" s="1"/>
  <c r="D113" i="1"/>
  <c r="H113" i="1" s="1"/>
  <c r="C113" i="1"/>
  <c r="D112" i="1"/>
  <c r="H112" i="1" s="1"/>
  <c r="C112" i="1"/>
  <c r="G112" i="1" s="1"/>
  <c r="H111" i="1"/>
  <c r="D111" i="1"/>
  <c r="C111" i="1"/>
  <c r="H110" i="1"/>
  <c r="D110" i="1"/>
  <c r="C110" i="1"/>
  <c r="D109" i="1"/>
  <c r="H109" i="1" s="1"/>
  <c r="C109" i="1"/>
  <c r="G109" i="1" s="1"/>
  <c r="D108" i="1"/>
  <c r="H108" i="1" s="1"/>
  <c r="C108" i="1"/>
  <c r="D107" i="1"/>
  <c r="H107" i="1" s="1"/>
  <c r="C107" i="1"/>
  <c r="D106" i="1"/>
  <c r="H106" i="1" s="1"/>
  <c r="C106" i="1"/>
  <c r="G106" i="1" s="1"/>
  <c r="D105" i="1"/>
  <c r="H105" i="1" s="1"/>
  <c r="C105" i="1"/>
  <c r="G105" i="1" s="1"/>
  <c r="H104" i="1"/>
  <c r="D104" i="1"/>
  <c r="C104" i="1"/>
  <c r="G104" i="1" s="1"/>
  <c r="D103" i="1"/>
  <c r="H103" i="1" s="1"/>
  <c r="C103" i="1"/>
  <c r="H101" i="1"/>
  <c r="D101" i="1"/>
  <c r="C101" i="1"/>
  <c r="G101" i="1" s="1"/>
  <c r="D100" i="1"/>
  <c r="H100" i="1" s="1"/>
  <c r="C100" i="1"/>
  <c r="D99" i="1"/>
  <c r="H99" i="1" s="1"/>
  <c r="C99" i="1"/>
  <c r="D98" i="1"/>
  <c r="H98" i="1" s="1"/>
  <c r="C98" i="1"/>
  <c r="G98" i="1" s="1"/>
  <c r="H97" i="1"/>
  <c r="D97" i="1"/>
  <c r="C97" i="1"/>
  <c r="G97" i="1" s="1"/>
  <c r="D96" i="1"/>
  <c r="H96" i="1" s="1"/>
  <c r="C96" i="1"/>
  <c r="D95" i="1"/>
  <c r="H95" i="1" s="1"/>
  <c r="C95" i="1"/>
  <c r="D94" i="1"/>
  <c r="H94" i="1" s="1"/>
  <c r="C94" i="1"/>
  <c r="H93" i="1"/>
  <c r="D93" i="1"/>
  <c r="C93" i="1"/>
  <c r="G93" i="1" s="1"/>
  <c r="D92" i="1"/>
  <c r="H92" i="1" s="1"/>
  <c r="C92" i="1"/>
  <c r="D91" i="1"/>
  <c r="H91" i="1" s="1"/>
  <c r="C91" i="1"/>
  <c r="D90" i="1"/>
  <c r="H90" i="1" s="1"/>
  <c r="C90" i="1"/>
  <c r="G90" i="1" s="1"/>
  <c r="D89" i="1"/>
  <c r="H89" i="1" s="1"/>
  <c r="C89" i="1"/>
  <c r="D88" i="1"/>
  <c r="H88" i="1" s="1"/>
  <c r="C88" i="1"/>
  <c r="G88" i="1" s="1"/>
  <c r="D87" i="1"/>
  <c r="H87" i="1" s="1"/>
  <c r="C87" i="1"/>
  <c r="D86" i="1"/>
  <c r="H86" i="1" s="1"/>
  <c r="C86" i="1"/>
  <c r="G86" i="1" s="1"/>
  <c r="H85" i="1"/>
  <c r="D85" i="1"/>
  <c r="C85" i="1"/>
  <c r="G85" i="1" s="1"/>
  <c r="D84" i="1"/>
  <c r="H84" i="1" s="1"/>
  <c r="C84" i="1"/>
  <c r="D83" i="1"/>
  <c r="H83" i="1" s="1"/>
  <c r="C83" i="1"/>
  <c r="G83" i="1" s="1"/>
  <c r="D82" i="1"/>
  <c r="H82" i="1" s="1"/>
  <c r="C82" i="1"/>
  <c r="G82" i="1" s="1"/>
  <c r="D81" i="1"/>
  <c r="H81" i="1" s="1"/>
  <c r="C81" i="1"/>
  <c r="D80" i="1"/>
  <c r="H80" i="1" s="1"/>
  <c r="C80" i="1"/>
  <c r="G80" i="1" s="1"/>
  <c r="D79" i="1"/>
  <c r="H79" i="1" s="1"/>
  <c r="C79" i="1"/>
  <c r="C78" i="1"/>
  <c r="D77" i="1"/>
  <c r="H77" i="1" s="1"/>
  <c r="C77" i="1"/>
  <c r="G77" i="1" s="1"/>
  <c r="D76" i="1"/>
  <c r="H76" i="1" s="1"/>
  <c r="C76" i="1"/>
  <c r="H75" i="1"/>
  <c r="D75" i="1"/>
  <c r="C75" i="1"/>
  <c r="D74" i="1"/>
  <c r="H74" i="1" s="1"/>
  <c r="C74" i="1"/>
  <c r="D73" i="1"/>
  <c r="H73" i="1" s="1"/>
  <c r="C73" i="1"/>
  <c r="D72" i="1"/>
  <c r="H72" i="1" s="1"/>
  <c r="C72" i="1"/>
  <c r="D71" i="1"/>
  <c r="H71" i="1" s="1"/>
  <c r="C71" i="1"/>
  <c r="D70" i="1"/>
  <c r="H70" i="1" s="1"/>
  <c r="C70" i="1"/>
  <c r="D69" i="1"/>
  <c r="H69" i="1" s="1"/>
  <c r="C69" i="1"/>
  <c r="G69" i="1" s="1"/>
  <c r="H68" i="1"/>
  <c r="D68" i="1"/>
  <c r="C68" i="1"/>
  <c r="G68" i="1" s="1"/>
  <c r="H67" i="1"/>
  <c r="D67" i="1"/>
  <c r="C67" i="1"/>
  <c r="D66" i="1"/>
  <c r="H66" i="1" s="1"/>
  <c r="C66" i="1"/>
  <c r="D65" i="1"/>
  <c r="H65" i="1" s="1"/>
  <c r="C65" i="1"/>
  <c r="D64" i="1"/>
  <c r="H64" i="1" s="1"/>
  <c r="C64" i="1"/>
  <c r="D63" i="1"/>
  <c r="C63" i="1"/>
  <c r="G63" i="1" s="1"/>
  <c r="D62" i="1"/>
  <c r="H62" i="1" s="1"/>
  <c r="C62" i="1"/>
  <c r="H61" i="1"/>
  <c r="D61" i="1"/>
  <c r="C61" i="1"/>
  <c r="G61" i="1" s="1"/>
  <c r="D60" i="1"/>
  <c r="C60" i="1"/>
  <c r="H59" i="1"/>
  <c r="D59" i="1"/>
  <c r="C59" i="1"/>
  <c r="G59" i="1" s="1"/>
  <c r="H58" i="1"/>
  <c r="D58" i="1"/>
  <c r="C58" i="1"/>
  <c r="G58" i="1" s="1"/>
  <c r="D57" i="1"/>
  <c r="H57" i="1" s="1"/>
  <c r="C57" i="1"/>
  <c r="D56" i="1"/>
  <c r="H56" i="1" s="1"/>
  <c r="C56" i="1"/>
  <c r="H55" i="1"/>
  <c r="D55" i="1"/>
  <c r="C55" i="1"/>
  <c r="D54" i="1"/>
  <c r="H54" i="1" s="1"/>
  <c r="C54" i="1"/>
  <c r="H53" i="1"/>
  <c r="D53" i="1"/>
  <c r="C53" i="1"/>
  <c r="G53" i="1" s="1"/>
  <c r="D52" i="1"/>
  <c r="H52" i="1" s="1"/>
  <c r="C52" i="1"/>
  <c r="D51" i="1"/>
  <c r="H51" i="1" s="1"/>
  <c r="C51" i="1"/>
  <c r="D50" i="1"/>
  <c r="H50" i="1" s="1"/>
  <c r="C50" i="1"/>
  <c r="D49" i="1"/>
  <c r="H49" i="1" s="1"/>
  <c r="C49" i="1"/>
  <c r="G49" i="1" s="1"/>
  <c r="H48" i="1"/>
  <c r="D48" i="1"/>
  <c r="C48" i="1"/>
  <c r="G48" i="1" s="1"/>
  <c r="H47" i="1"/>
  <c r="D47" i="1"/>
  <c r="C47" i="1"/>
  <c r="D46" i="1"/>
  <c r="H46" i="1" s="1"/>
  <c r="C46" i="1"/>
  <c r="H44" i="1"/>
  <c r="D44" i="1"/>
  <c r="C44" i="1"/>
  <c r="D43" i="1"/>
  <c r="H43" i="1" s="1"/>
  <c r="C43" i="1"/>
  <c r="D42" i="1"/>
  <c r="H42" i="1" s="1"/>
  <c r="C42" i="1"/>
  <c r="G42" i="1" s="1"/>
  <c r="D41" i="1"/>
  <c r="H41" i="1" s="1"/>
  <c r="C41" i="1"/>
  <c r="G41" i="1" s="1"/>
  <c r="D40" i="1"/>
  <c r="H40" i="1" s="1"/>
  <c r="C40" i="1"/>
  <c r="C39" i="1"/>
  <c r="D38" i="1"/>
  <c r="H38" i="1" s="1"/>
  <c r="C38" i="1"/>
  <c r="G38" i="1" s="1"/>
  <c r="D37" i="1"/>
  <c r="H37" i="1" s="1"/>
  <c r="C37" i="1"/>
  <c r="G37" i="1" s="1"/>
  <c r="H36" i="1"/>
  <c r="D36" i="1"/>
  <c r="C36" i="1"/>
  <c r="G36" i="1" s="1"/>
  <c r="H35" i="1"/>
  <c r="D35" i="1"/>
  <c r="C35" i="1"/>
  <c r="D34" i="1"/>
  <c r="H34" i="1" s="1"/>
  <c r="C34" i="1"/>
  <c r="D33" i="1"/>
  <c r="H33" i="1" s="1"/>
  <c r="C33" i="1"/>
  <c r="G33" i="1" s="1"/>
  <c r="H32" i="1"/>
  <c r="D32" i="1"/>
  <c r="C32" i="1"/>
  <c r="H31" i="1"/>
  <c r="D31" i="1"/>
  <c r="C31" i="1"/>
  <c r="D30" i="1"/>
  <c r="H30" i="1" s="1"/>
  <c r="C30" i="1"/>
  <c r="D29" i="1"/>
  <c r="H29" i="1" s="1"/>
  <c r="C29" i="1"/>
  <c r="H28" i="1"/>
  <c r="D28" i="1"/>
  <c r="C28" i="1"/>
  <c r="G28" i="1" s="1"/>
  <c r="D27" i="1"/>
  <c r="H27" i="1" s="1"/>
  <c r="C27" i="1"/>
  <c r="G27" i="1" s="1"/>
  <c r="D26" i="1"/>
  <c r="H26" i="1" s="1"/>
  <c r="C26" i="1"/>
  <c r="D25" i="1"/>
  <c r="H25" i="1" s="1"/>
  <c r="C25" i="1"/>
  <c r="H24" i="1"/>
  <c r="D24" i="1"/>
  <c r="C24" i="1"/>
  <c r="G24" i="1" s="1"/>
  <c r="H23" i="1"/>
  <c r="D23" i="1"/>
  <c r="C23" i="1"/>
  <c r="G23" i="1" s="1"/>
  <c r="D22" i="1"/>
  <c r="H22" i="1" s="1"/>
  <c r="C22" i="1"/>
  <c r="D21" i="1"/>
  <c r="H21" i="1" s="1"/>
  <c r="C21" i="1"/>
  <c r="G21" i="1" s="1"/>
  <c r="D20" i="1"/>
  <c r="H20" i="1" s="1"/>
  <c r="C20" i="1"/>
  <c r="D19" i="1"/>
  <c r="H19" i="1" s="1"/>
  <c r="C19" i="1"/>
  <c r="H18" i="1"/>
  <c r="D18" i="1"/>
  <c r="C18" i="1"/>
  <c r="G18" i="1" s="1"/>
  <c r="D17" i="1"/>
  <c r="H17" i="1" s="1"/>
  <c r="C17" i="1"/>
  <c r="H16" i="1"/>
  <c r="D16" i="1"/>
  <c r="C16" i="1"/>
  <c r="G16" i="1" s="1"/>
  <c r="D15" i="1"/>
  <c r="H15" i="1" s="1"/>
  <c r="C15" i="1"/>
  <c r="G15" i="1" s="1"/>
  <c r="H14" i="1"/>
  <c r="D14" i="1"/>
  <c r="C14" i="1"/>
  <c r="G14" i="1" s="1"/>
  <c r="D13" i="1"/>
  <c r="H13" i="1" s="1"/>
  <c r="C13" i="1"/>
  <c r="D12" i="1"/>
  <c r="H12" i="1" s="1"/>
  <c r="C12" i="1"/>
  <c r="D11" i="1"/>
  <c r="H11" i="1" s="1"/>
  <c r="C11" i="1"/>
  <c r="H10" i="1"/>
  <c r="D10" i="1"/>
  <c r="C10" i="1"/>
  <c r="G10" i="1" s="1"/>
  <c r="H9" i="1"/>
  <c r="D9" i="1"/>
  <c r="C9" i="1"/>
  <c r="D8" i="1"/>
  <c r="H8" i="1" s="1"/>
  <c r="C8" i="1"/>
  <c r="D7" i="1"/>
  <c r="H7" i="1" s="1"/>
  <c r="C7" i="1"/>
  <c r="G7" i="1" s="1"/>
  <c r="H6" i="1"/>
  <c r="D6" i="1"/>
  <c r="C6" i="1"/>
  <c r="G6" i="1" s="1"/>
  <c r="D5" i="1"/>
  <c r="H5" i="1" s="1"/>
  <c r="C5" i="1"/>
  <c r="D4" i="1"/>
  <c r="H4" i="1" s="1"/>
  <c r="C4" i="1"/>
  <c r="F297" i="5" l="1"/>
  <c r="G1340" i="1"/>
  <c r="H1251" i="1"/>
  <c r="G1200" i="1"/>
  <c r="E320" i="9"/>
  <c r="B320" i="9" s="1"/>
  <c r="E326" i="9"/>
  <c r="B326" i="9" s="1"/>
  <c r="E38" i="7"/>
  <c r="H1577" i="1"/>
  <c r="G1578" i="1"/>
  <c r="I1578" i="1" s="1"/>
  <c r="G1577" i="1"/>
  <c r="D38" i="7"/>
  <c r="G1574" i="1"/>
  <c r="H1573" i="1"/>
  <c r="I1573" i="1" s="1"/>
  <c r="H1572" i="1"/>
  <c r="H1574" i="1"/>
  <c r="I1574" i="1" s="1"/>
  <c r="G1572" i="1"/>
  <c r="G1568" i="1"/>
  <c r="G1564" i="1"/>
  <c r="I1567" i="1"/>
  <c r="H1564" i="1"/>
  <c r="H1563" i="1"/>
  <c r="J1562" i="1"/>
  <c r="G1560" i="1"/>
  <c r="J1558" i="1"/>
  <c r="I1562" i="1"/>
  <c r="G1558" i="1"/>
  <c r="H1558" i="1"/>
  <c r="D22" i="7"/>
  <c r="C1555" i="1" s="1"/>
  <c r="H1555" i="1" s="1"/>
  <c r="G1556" i="1"/>
  <c r="H1556" i="1"/>
  <c r="G1554" i="1"/>
  <c r="J1550" i="1"/>
  <c r="G1550" i="1"/>
  <c r="I1550" i="1" s="1"/>
  <c r="E6" i="7"/>
  <c r="E5" i="7" s="1"/>
  <c r="D1538" i="1" s="1"/>
  <c r="H1554" i="1"/>
  <c r="I1554" i="1" s="1"/>
  <c r="J1554" i="1"/>
  <c r="H1552" i="1"/>
  <c r="H1551" i="1"/>
  <c r="J1547" i="1"/>
  <c r="G1547" i="1"/>
  <c r="H1547" i="1"/>
  <c r="D6" i="7"/>
  <c r="H1546" i="1"/>
  <c r="J1545" i="1"/>
  <c r="I1544" i="1"/>
  <c r="H1545" i="1"/>
  <c r="C1540" i="1"/>
  <c r="H1535" i="1"/>
  <c r="H1531" i="1"/>
  <c r="H1523" i="1"/>
  <c r="H1519" i="1"/>
  <c r="E114" i="6"/>
  <c r="F114" i="6" s="1"/>
  <c r="H1503" i="1"/>
  <c r="H1499" i="1"/>
  <c r="H1495" i="1"/>
  <c r="H1491" i="1"/>
  <c r="E89" i="6"/>
  <c r="D1485" i="1" s="1"/>
  <c r="G1485" i="1" s="1"/>
  <c r="H1487" i="1"/>
  <c r="H1483" i="1"/>
  <c r="H1479" i="1"/>
  <c r="H1471" i="1"/>
  <c r="H1467" i="1"/>
  <c r="H1463" i="1"/>
  <c r="H1459" i="1"/>
  <c r="H1447" i="1"/>
  <c r="H1439" i="1"/>
  <c r="H1443" i="1"/>
  <c r="H1435" i="1"/>
  <c r="H1428" i="1"/>
  <c r="H1424" i="1"/>
  <c r="H1412" i="1"/>
  <c r="E5" i="6"/>
  <c r="I27" i="3" s="1"/>
  <c r="E74" i="9"/>
  <c r="B74" i="9" s="1"/>
  <c r="E56" i="9"/>
  <c r="B56" i="9" s="1"/>
  <c r="H736" i="1"/>
  <c r="G724" i="1"/>
  <c r="H716" i="1"/>
  <c r="E46" i="9"/>
  <c r="B46" i="9" s="1"/>
  <c r="H707" i="1"/>
  <c r="H706" i="1"/>
  <c r="F232" i="9"/>
  <c r="B232" i="9" s="1"/>
  <c r="H704" i="1"/>
  <c r="E41" i="9"/>
  <c r="B41" i="9" s="1"/>
  <c r="E29" i="9"/>
  <c r="B29" i="9" s="1"/>
  <c r="G657" i="1"/>
  <c r="E28" i="9"/>
  <c r="B28" i="9" s="1"/>
  <c r="F230" i="9"/>
  <c r="B230" i="9" s="1"/>
  <c r="G1005" i="1"/>
  <c r="G1006" i="1"/>
  <c r="G1008" i="1"/>
  <c r="G1010" i="1"/>
  <c r="H1004" i="1"/>
  <c r="H1007" i="1"/>
  <c r="H1009" i="1"/>
  <c r="E172" i="9"/>
  <c r="B172" i="9" s="1"/>
  <c r="B163" i="9"/>
  <c r="E168" i="9"/>
  <c r="B168" i="9" s="1"/>
  <c r="E170" i="9"/>
  <c r="B170" i="9" s="1"/>
  <c r="G965" i="1"/>
  <c r="G966" i="1"/>
  <c r="G967" i="1"/>
  <c r="G968" i="1"/>
  <c r="G969" i="1"/>
  <c r="G970" i="1"/>
  <c r="G971" i="1"/>
  <c r="G972" i="1"/>
  <c r="G973" i="1"/>
  <c r="G974" i="1"/>
  <c r="G975" i="1"/>
  <c r="G976" i="1"/>
  <c r="E156" i="9"/>
  <c r="B156" i="9" s="1"/>
  <c r="G946" i="1"/>
  <c r="G947" i="1"/>
  <c r="G948" i="1"/>
  <c r="G949" i="1"/>
  <c r="G950" i="1"/>
  <c r="G951" i="1"/>
  <c r="G952" i="1"/>
  <c r="G953" i="1"/>
  <c r="G954" i="1"/>
  <c r="G955" i="1"/>
  <c r="G956" i="1"/>
  <c r="G957" i="1"/>
  <c r="G958" i="1"/>
  <c r="G959" i="1"/>
  <c r="G960" i="1"/>
  <c r="G961" i="1"/>
  <c r="G962" i="1"/>
  <c r="G963" i="1"/>
  <c r="G964" i="1"/>
  <c r="E142" i="9"/>
  <c r="B142" i="9" s="1"/>
  <c r="E136" i="9"/>
  <c r="B136" i="9" s="1"/>
  <c r="E134" i="9"/>
  <c r="B134" i="9" s="1"/>
  <c r="F275" i="9"/>
  <c r="E115" i="9"/>
  <c r="B115" i="9" s="1"/>
  <c r="E103" i="9"/>
  <c r="B103" i="9" s="1"/>
  <c r="E111" i="9"/>
  <c r="B111" i="9" s="1"/>
  <c r="F251" i="9"/>
  <c r="E83" i="9"/>
  <c r="B83" i="9" s="1"/>
  <c r="E79" i="9"/>
  <c r="B79" i="9" s="1"/>
  <c r="E75" i="9"/>
  <c r="B75" i="9" s="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E57" i="9"/>
  <c r="B57" i="9" s="1"/>
  <c r="F244" i="9"/>
  <c r="B244" i="9" s="1"/>
  <c r="G736" i="1"/>
  <c r="G732" i="1"/>
  <c r="H730" i="1"/>
  <c r="H720" i="1"/>
  <c r="E43" i="9"/>
  <c r="B43" i="9" s="1"/>
  <c r="F235" i="9"/>
  <c r="H679" i="1"/>
  <c r="H677" i="1"/>
  <c r="H673" i="1"/>
  <c r="H675" i="1"/>
  <c r="H659" i="1"/>
  <c r="H667" i="1"/>
  <c r="H661" i="1"/>
  <c r="H669" i="1"/>
  <c r="H655" i="1"/>
  <c r="H663" i="1"/>
  <c r="H671" i="1"/>
  <c r="H630" i="1"/>
  <c r="H632" i="1"/>
  <c r="H628" i="1"/>
  <c r="H626" i="1"/>
  <c r="H621" i="1"/>
  <c r="H615" i="1"/>
  <c r="F291" i="9"/>
  <c r="B291" i="9" s="1"/>
  <c r="H613" i="1"/>
  <c r="H611" i="1"/>
  <c r="F285" i="9"/>
  <c r="B285" i="9" s="1"/>
  <c r="H607" i="1"/>
  <c r="H603" i="1"/>
  <c r="F283" i="9"/>
  <c r="B283" i="9" s="1"/>
  <c r="G593" i="1"/>
  <c r="G587" i="1"/>
  <c r="H584" i="1"/>
  <c r="G581" i="1"/>
  <c r="G579" i="1"/>
  <c r="G580" i="1"/>
  <c r="H577" i="1"/>
  <c r="G574" i="1"/>
  <c r="E571" i="4"/>
  <c r="D565" i="1" s="1"/>
  <c r="G566" i="1"/>
  <c r="G561" i="1"/>
  <c r="E144" i="9"/>
  <c r="B144" i="9" s="1"/>
  <c r="G559" i="1"/>
  <c r="G563" i="1"/>
  <c r="G557" i="1"/>
  <c r="G556" i="1"/>
  <c r="G554" i="1"/>
  <c r="G553" i="1"/>
  <c r="G549" i="1"/>
  <c r="B277" i="9"/>
  <c r="G545" i="1"/>
  <c r="H540" i="1"/>
  <c r="H538" i="1"/>
  <c r="E536" i="4"/>
  <c r="D530" i="1" s="1"/>
  <c r="H527" i="1"/>
  <c r="H525" i="1"/>
  <c r="H517" i="1"/>
  <c r="E128" i="9"/>
  <c r="B128" i="9" s="1"/>
  <c r="G508" i="1"/>
  <c r="F269" i="9"/>
  <c r="B269" i="9" s="1"/>
  <c r="G504" i="1"/>
  <c r="F267" i="9"/>
  <c r="B267" i="9" s="1"/>
  <c r="G499" i="1"/>
  <c r="G501" i="1"/>
  <c r="E120" i="9"/>
  <c r="B120" i="9" s="1"/>
  <c r="G497" i="1"/>
  <c r="F261" i="9"/>
  <c r="B261" i="9" s="1"/>
  <c r="G493" i="1"/>
  <c r="G495" i="1"/>
  <c r="E491" i="4"/>
  <c r="D485" i="1" s="1"/>
  <c r="F259" i="9"/>
  <c r="E107" i="9"/>
  <c r="B107" i="9" s="1"/>
  <c r="G479" i="1"/>
  <c r="G481" i="1"/>
  <c r="E479" i="4"/>
  <c r="D473" i="1" s="1"/>
  <c r="G463" i="1"/>
  <c r="G461" i="1"/>
  <c r="G453" i="1"/>
  <c r="G455" i="1"/>
  <c r="G457" i="1"/>
  <c r="E99" i="9"/>
  <c r="B99" i="9" s="1"/>
  <c r="G445" i="1"/>
  <c r="F253" i="9"/>
  <c r="B253" i="9"/>
  <c r="E431" i="4"/>
  <c r="D425" i="1" s="1"/>
  <c r="G439" i="1"/>
  <c r="G441" i="1"/>
  <c r="G437" i="1"/>
  <c r="E91" i="9"/>
  <c r="B91" i="9" s="1"/>
  <c r="G431" i="1"/>
  <c r="G433" i="1"/>
  <c r="G429" i="1"/>
  <c r="G409" i="1"/>
  <c r="G405" i="1"/>
  <c r="G401" i="1"/>
  <c r="H396" i="1"/>
  <c r="H392" i="1"/>
  <c r="H390" i="1"/>
  <c r="H388" i="1"/>
  <c r="H386" i="1"/>
  <c r="H370" i="1"/>
  <c r="E361" i="4"/>
  <c r="D356" i="1" s="1"/>
  <c r="G356" i="1" s="1"/>
  <c r="H360" i="1"/>
  <c r="H358" i="1"/>
  <c r="H354" i="1"/>
  <c r="H350" i="1"/>
  <c r="H352" i="1"/>
  <c r="H348" i="1"/>
  <c r="H342" i="1"/>
  <c r="H336" i="1"/>
  <c r="H334" i="1"/>
  <c r="H326" i="1"/>
  <c r="H328" i="1"/>
  <c r="H330" i="1"/>
  <c r="H322" i="1"/>
  <c r="E321" i="4"/>
  <c r="D316" i="1" s="1"/>
  <c r="H314" i="1"/>
  <c r="E309" i="4"/>
  <c r="D304" i="1" s="1"/>
  <c r="D1402" i="1"/>
  <c r="G1402" i="1" s="1"/>
  <c r="H1404" i="1"/>
  <c r="H1203" i="1"/>
  <c r="E37" i="9"/>
  <c r="B37" i="9" s="1"/>
  <c r="E329" i="9"/>
  <c r="F274" i="5"/>
  <c r="G1280" i="1"/>
  <c r="H1272" i="1"/>
  <c r="H1273" i="1"/>
  <c r="H1275" i="1"/>
  <c r="H1271" i="1"/>
  <c r="H1277" i="1"/>
  <c r="H1268" i="1"/>
  <c r="G1270" i="1"/>
  <c r="G1274" i="1"/>
  <c r="G1272" i="1"/>
  <c r="G1268" i="1"/>
  <c r="G1271" i="1"/>
  <c r="G1275" i="1"/>
  <c r="H1269" i="1"/>
  <c r="G1269" i="1"/>
  <c r="H1263" i="1"/>
  <c r="E305" i="9"/>
  <c r="B305" i="9" s="1"/>
  <c r="H1262" i="1"/>
  <c r="H1260" i="1"/>
  <c r="H1258" i="1"/>
  <c r="E219" i="5"/>
  <c r="G1224" i="1"/>
  <c r="G1225" i="1"/>
  <c r="G1218" i="1"/>
  <c r="G1219" i="1"/>
  <c r="G1220" i="1"/>
  <c r="G1222" i="1"/>
  <c r="H1217" i="1"/>
  <c r="H1221" i="1"/>
  <c r="G1215" i="1"/>
  <c r="G1216" i="1"/>
  <c r="G1210" i="1"/>
  <c r="G1211" i="1"/>
  <c r="G1212" i="1"/>
  <c r="G1213" i="1"/>
  <c r="G1214" i="1"/>
  <c r="D1207" i="1"/>
  <c r="H1207" i="1" s="1"/>
  <c r="G1208" i="1"/>
  <c r="G1209" i="1"/>
  <c r="G1206" i="1"/>
  <c r="G1205" i="1"/>
  <c r="D1201" i="1"/>
  <c r="H1201" i="1" s="1"/>
  <c r="G1204" i="1"/>
  <c r="G1193" i="1"/>
  <c r="G1194" i="1"/>
  <c r="G1195" i="1"/>
  <c r="G1196" i="1"/>
  <c r="G1197" i="1"/>
  <c r="G1198" i="1"/>
  <c r="G1199" i="1"/>
  <c r="D1190" i="1"/>
  <c r="H1191" i="1"/>
  <c r="H1190" i="1"/>
  <c r="F186" i="5"/>
  <c r="G1190" i="1"/>
  <c r="G1191" i="1"/>
  <c r="G1189" i="1"/>
  <c r="G1187" i="1"/>
  <c r="G1185" i="1"/>
  <c r="G1186" i="1"/>
  <c r="H1179" i="1"/>
  <c r="H1176" i="1"/>
  <c r="G1170" i="1"/>
  <c r="G1171" i="1"/>
  <c r="H1158" i="1"/>
  <c r="H1159" i="1"/>
  <c r="H1160" i="1"/>
  <c r="H1161" i="1"/>
  <c r="H1162" i="1"/>
  <c r="H1163" i="1"/>
  <c r="H1164" i="1"/>
  <c r="E135" i="5"/>
  <c r="D1140" i="1" s="1"/>
  <c r="D1141" i="1"/>
  <c r="E119" i="5"/>
  <c r="D1124" i="1" s="1"/>
  <c r="D1094" i="1"/>
  <c r="D1087" i="1"/>
  <c r="H1087" i="1" s="1"/>
  <c r="C1068" i="1"/>
  <c r="H1068" i="1"/>
  <c r="G1068" i="1"/>
  <c r="G1063" i="1"/>
  <c r="G1064" i="1"/>
  <c r="G1065" i="1"/>
  <c r="G1066" i="1"/>
  <c r="G1067" i="1"/>
  <c r="G1046" i="1"/>
  <c r="H1040" i="1"/>
  <c r="G1040" i="1"/>
  <c r="F19" i="5"/>
  <c r="G1396" i="1"/>
  <c r="G1393" i="1"/>
  <c r="H1388" i="1"/>
  <c r="H1384" i="1"/>
  <c r="G1388" i="1"/>
  <c r="G1386" i="1"/>
  <c r="G1385" i="1"/>
  <c r="E340" i="9"/>
  <c r="B340" i="9" s="1"/>
  <c r="G1370" i="1"/>
  <c r="G1372" i="1"/>
  <c r="G1377" i="1"/>
  <c r="G1381" i="1"/>
  <c r="G1369" i="1"/>
  <c r="G1378" i="1"/>
  <c r="G1380" i="1"/>
  <c r="E331" i="9"/>
  <c r="B331" i="9" s="1"/>
  <c r="E327" i="9"/>
  <c r="B327" i="9" s="1"/>
  <c r="H1356" i="1"/>
  <c r="E323" i="9"/>
  <c r="B323" i="9" s="1"/>
  <c r="H1352" i="1"/>
  <c r="E322" i="9"/>
  <c r="B322" i="9" s="1"/>
  <c r="H1344" i="1"/>
  <c r="H1336" i="1"/>
  <c r="H1328" i="1"/>
  <c r="G1324" i="1"/>
  <c r="G1322" i="1"/>
  <c r="G1318" i="1"/>
  <c r="H1324" i="1"/>
  <c r="H1320" i="1"/>
  <c r="H1312" i="1"/>
  <c r="H1304" i="1"/>
  <c r="G1298" i="1"/>
  <c r="C1295" i="1"/>
  <c r="G1295" i="1" s="1"/>
  <c r="G1296" i="1"/>
  <c r="G1294" i="1"/>
  <c r="G1293" i="1"/>
  <c r="H1290" i="1"/>
  <c r="H1286" i="1"/>
  <c r="H1283" i="1"/>
  <c r="G1290" i="1"/>
  <c r="G1288" i="1"/>
  <c r="G1286" i="1"/>
  <c r="G1285" i="1"/>
  <c r="G1284" i="1"/>
  <c r="C1281" i="1"/>
  <c r="H1281" i="1" s="1"/>
  <c r="F277" i="5"/>
  <c r="C1278" i="1"/>
  <c r="G1278" i="1" s="1"/>
  <c r="G1291" i="1"/>
  <c r="G1382" i="1"/>
  <c r="G1394" i="1"/>
  <c r="G1300" i="1"/>
  <c r="H1300" i="1"/>
  <c r="E335" i="9"/>
  <c r="B335" i="9" s="1"/>
  <c r="H1292" i="1"/>
  <c r="H1266" i="1"/>
  <c r="H1264" i="1"/>
  <c r="H1256" i="1"/>
  <c r="F252" i="5"/>
  <c r="G1203" i="1"/>
  <c r="G1169" i="1"/>
  <c r="H1165" i="1"/>
  <c r="H1060" i="1"/>
  <c r="H1057" i="1"/>
  <c r="H1059" i="1"/>
  <c r="H1055" i="1"/>
  <c r="H1039" i="1"/>
  <c r="H1033" i="1"/>
  <c r="H1050" i="1"/>
  <c r="H1052" i="1"/>
  <c r="H1034" i="1"/>
  <c r="H1035" i="1"/>
  <c r="H1031" i="1"/>
  <c r="H1030" i="1"/>
  <c r="H1029" i="1"/>
  <c r="H1027" i="1"/>
  <c r="H1026" i="1"/>
  <c r="H1024" i="1"/>
  <c r="H1025" i="1"/>
  <c r="G1016" i="1"/>
  <c r="E36" i="9"/>
  <c r="B36" i="9" s="1"/>
  <c r="E307" i="9"/>
  <c r="B307" i="9" s="1"/>
  <c r="E312" i="9"/>
  <c r="B312" i="9" s="1"/>
  <c r="E324" i="9"/>
  <c r="B324" i="9" s="1"/>
  <c r="I33" i="3"/>
  <c r="D1540" i="1"/>
  <c r="H298" i="1"/>
  <c r="H1511" i="1"/>
  <c r="G1685" i="1"/>
  <c r="G1684" i="1"/>
  <c r="G1680" i="1"/>
  <c r="H1679" i="1"/>
  <c r="G1678" i="1"/>
  <c r="G1676" i="1"/>
  <c r="G1674" i="1"/>
  <c r="H1675" i="1"/>
  <c r="G1673" i="1"/>
  <c r="G1669" i="1"/>
  <c r="H1671" i="1"/>
  <c r="G1666" i="1"/>
  <c r="G1664" i="1"/>
  <c r="H1663" i="1"/>
  <c r="G1661" i="1"/>
  <c r="H1659" i="1"/>
  <c r="G1660" i="1"/>
  <c r="G1658" i="1"/>
  <c r="G1656" i="1"/>
  <c r="G1654" i="1"/>
  <c r="G1653" i="1"/>
  <c r="H1651" i="1"/>
  <c r="G1649" i="1"/>
  <c r="G1648" i="1"/>
  <c r="G1646" i="1"/>
  <c r="G1644" i="1"/>
  <c r="H1643" i="1"/>
  <c r="G1641" i="1"/>
  <c r="G1639" i="1"/>
  <c r="H1639" i="1"/>
  <c r="G1636" i="1"/>
  <c r="G1634" i="1"/>
  <c r="G1633" i="1"/>
  <c r="G1632" i="1"/>
  <c r="H1631" i="1"/>
  <c r="H1629" i="1"/>
  <c r="G1630" i="1"/>
  <c r="H1627" i="1"/>
  <c r="G1626" i="1"/>
  <c r="H1623" i="1"/>
  <c r="G1624" i="1"/>
  <c r="H1617" i="1"/>
  <c r="H1611" i="1"/>
  <c r="G1608" i="1"/>
  <c r="H1597" i="1"/>
  <c r="D6" i="8"/>
  <c r="C1583" i="1" s="1"/>
  <c r="G1583" i="1" s="1"/>
  <c r="C1585" i="1"/>
  <c r="H1585" i="1" s="1"/>
  <c r="H1589" i="1"/>
  <c r="H1683" i="1"/>
  <c r="H1635" i="1"/>
  <c r="H1681" i="1"/>
  <c r="G1681" i="1"/>
  <c r="G1682" i="1"/>
  <c r="G1613" i="1"/>
  <c r="G1606" i="1"/>
  <c r="G1604" i="1"/>
  <c r="G1605" i="1"/>
  <c r="H1603" i="1"/>
  <c r="G1594" i="1"/>
  <c r="G1586" i="1"/>
  <c r="G737" i="1"/>
  <c r="G735" i="1"/>
  <c r="G734" i="1"/>
  <c r="G726" i="1"/>
  <c r="H725" i="1"/>
  <c r="H719" i="1"/>
  <c r="H717" i="1"/>
  <c r="H653" i="1"/>
  <c r="H649" i="1"/>
  <c r="H647" i="1"/>
  <c r="H645" i="1"/>
  <c r="G636" i="1"/>
  <c r="G635" i="1"/>
  <c r="E647" i="4"/>
  <c r="D641" i="1" s="1"/>
  <c r="H380" i="1"/>
  <c r="E373" i="4"/>
  <c r="F373" i="4" s="1"/>
  <c r="H374" i="1"/>
  <c r="H306" i="1"/>
  <c r="H302" i="1"/>
  <c r="H300" i="1"/>
  <c r="G421" i="1"/>
  <c r="E648" i="4"/>
  <c r="D642" i="1" s="1"/>
  <c r="F426" i="4"/>
  <c r="H292" i="1"/>
  <c r="H294" i="1"/>
  <c r="E87" i="9"/>
  <c r="B87" i="9" s="1"/>
  <c r="H288" i="1"/>
  <c r="H286" i="1"/>
  <c r="H284" i="1"/>
  <c r="H282" i="1"/>
  <c r="H278" i="1"/>
  <c r="H276" i="1"/>
  <c r="H272" i="1"/>
  <c r="E273" i="4"/>
  <c r="D269" i="1" s="1"/>
  <c r="G269" i="1" s="1"/>
  <c r="H268" i="1"/>
  <c r="H266" i="1"/>
  <c r="H258" i="1"/>
  <c r="H254" i="1"/>
  <c r="H248" i="1"/>
  <c r="H244" i="1"/>
  <c r="H242" i="1"/>
  <c r="E73" i="9"/>
  <c r="B73" i="9" s="1"/>
  <c r="G239" i="1"/>
  <c r="H230" i="1"/>
  <c r="H228" i="1"/>
  <c r="H218" i="1"/>
  <c r="H220" i="1"/>
  <c r="H212" i="1"/>
  <c r="H214" i="1"/>
  <c r="F245" i="9"/>
  <c r="B245" i="9" s="1"/>
  <c r="H210" i="1"/>
  <c r="H204" i="1"/>
  <c r="H206" i="1"/>
  <c r="H202" i="1"/>
  <c r="G199" i="1"/>
  <c r="G200" i="1"/>
  <c r="G196" i="1"/>
  <c r="H188" i="1"/>
  <c r="H185" i="1"/>
  <c r="H187" i="1"/>
  <c r="H186" i="1"/>
  <c r="G189" i="1"/>
  <c r="G188" i="1"/>
  <c r="G185" i="1"/>
  <c r="G187" i="1"/>
  <c r="G184" i="1"/>
  <c r="G177" i="1"/>
  <c r="G156" i="1"/>
  <c r="G157" i="1"/>
  <c r="G152" i="1"/>
  <c r="G197" i="1"/>
  <c r="G195" i="1"/>
  <c r="G193" i="1"/>
  <c r="F194" i="4"/>
  <c r="G192" i="1"/>
  <c r="E55" i="9"/>
  <c r="B55" i="9" s="1"/>
  <c r="G191" i="1"/>
  <c r="G190" i="1"/>
  <c r="F178" i="4"/>
  <c r="G182" i="1"/>
  <c r="G178" i="1"/>
  <c r="G174" i="1"/>
  <c r="G173" i="1"/>
  <c r="G170" i="1"/>
  <c r="G169" i="1"/>
  <c r="G166" i="1"/>
  <c r="G167" i="1"/>
  <c r="G161" i="1"/>
  <c r="G165" i="1"/>
  <c r="G162" i="1"/>
  <c r="F237" i="9"/>
  <c r="B237" i="9" s="1"/>
  <c r="G155" i="1"/>
  <c r="G153" i="1"/>
  <c r="G151" i="1"/>
  <c r="G150" i="1"/>
  <c r="G147" i="1"/>
  <c r="G146" i="1"/>
  <c r="G145" i="1"/>
  <c r="G142" i="1"/>
  <c r="G141" i="1"/>
  <c r="G138" i="1"/>
  <c r="G137" i="1"/>
  <c r="G134" i="1"/>
  <c r="G132" i="1"/>
  <c r="G129" i="1"/>
  <c r="G125" i="1"/>
  <c r="H120" i="1"/>
  <c r="G117" i="1"/>
  <c r="G111" i="1"/>
  <c r="G108" i="1"/>
  <c r="G110" i="1"/>
  <c r="G107" i="1"/>
  <c r="G103" i="1"/>
  <c r="G124" i="1"/>
  <c r="E125" i="4"/>
  <c r="D121" i="1" s="1"/>
  <c r="H121" i="1" s="1"/>
  <c r="G122" i="1"/>
  <c r="G113" i="1"/>
  <c r="F236" i="9"/>
  <c r="B236" i="9" s="1"/>
  <c r="G100" i="1"/>
  <c r="G99" i="1"/>
  <c r="G94" i="1"/>
  <c r="G96" i="1"/>
  <c r="G95" i="1"/>
  <c r="G92" i="1"/>
  <c r="G91" i="1"/>
  <c r="G87" i="1"/>
  <c r="G89" i="1"/>
  <c r="E82" i="4"/>
  <c r="D78" i="1" s="1"/>
  <c r="H78" i="1" s="1"/>
  <c r="G84" i="1"/>
  <c r="G76" i="1"/>
  <c r="G73" i="1"/>
  <c r="G75" i="1"/>
  <c r="G74" i="1"/>
  <c r="G70" i="1"/>
  <c r="G72" i="1"/>
  <c r="E39" i="9"/>
  <c r="B39" i="9" s="1"/>
  <c r="G71" i="1"/>
  <c r="G67" i="1"/>
  <c r="G79" i="1"/>
  <c r="G81" i="1"/>
  <c r="H60" i="1"/>
  <c r="H63" i="1"/>
  <c r="G62" i="1"/>
  <c r="G60" i="1"/>
  <c r="F61" i="4"/>
  <c r="G57" i="1"/>
  <c r="G56" i="1"/>
  <c r="E31" i="9"/>
  <c r="B31" i="9" s="1"/>
  <c r="G55" i="1"/>
  <c r="G54" i="1"/>
  <c r="G52" i="1"/>
  <c r="G51" i="1"/>
  <c r="G50" i="1"/>
  <c r="G47" i="1"/>
  <c r="G46" i="1"/>
  <c r="E49" i="4"/>
  <c r="D45" i="1" s="1"/>
  <c r="G64" i="1"/>
  <c r="G66" i="1"/>
  <c r="E35" i="9"/>
  <c r="B35" i="9" s="1"/>
  <c r="G65" i="1"/>
  <c r="G44" i="1"/>
  <c r="G43" i="1"/>
  <c r="G39" i="1"/>
  <c r="G40" i="1"/>
  <c r="G35" i="1"/>
  <c r="G34" i="1"/>
  <c r="G32" i="1"/>
  <c r="G31" i="1"/>
  <c r="G30" i="1"/>
  <c r="G29" i="1"/>
  <c r="G25" i="1"/>
  <c r="G26" i="1"/>
  <c r="G19" i="1"/>
  <c r="G22" i="1"/>
  <c r="E7" i="4"/>
  <c r="D3" i="1" s="1"/>
  <c r="E27" i="9"/>
  <c r="B27" i="9" s="1"/>
  <c r="B229" i="9"/>
  <c r="G20" i="1"/>
  <c r="F229" i="9"/>
  <c r="G17" i="1"/>
  <c r="G13" i="1"/>
  <c r="G12" i="1"/>
  <c r="G11" i="1"/>
  <c r="G9" i="1"/>
  <c r="G8" i="1"/>
  <c r="G4" i="1"/>
  <c r="G5" i="1"/>
  <c r="B329" i="9"/>
  <c r="E311" i="9"/>
  <c r="B311" i="9" s="1"/>
  <c r="G402" i="1"/>
  <c r="H402" i="1"/>
  <c r="G430" i="1"/>
  <c r="H430" i="1"/>
  <c r="G589" i="1"/>
  <c r="H589" i="1"/>
  <c r="G1541" i="1"/>
  <c r="J1541" i="1"/>
  <c r="H1541" i="1"/>
  <c r="G1543" i="1"/>
  <c r="H1543" i="1"/>
  <c r="H201" i="1"/>
  <c r="H205" i="1"/>
  <c r="H209" i="1"/>
  <c r="H213" i="1"/>
  <c r="H221" i="1"/>
  <c r="H225" i="1"/>
  <c r="H229" i="1"/>
  <c r="H233" i="1"/>
  <c r="H237" i="1"/>
  <c r="H241" i="1"/>
  <c r="H245" i="1"/>
  <c r="H249" i="1"/>
  <c r="H253" i="1"/>
  <c r="H257" i="1"/>
  <c r="H261" i="1"/>
  <c r="H265" i="1"/>
  <c r="H273" i="1"/>
  <c r="H277" i="1"/>
  <c r="H281" i="1"/>
  <c r="H285" i="1"/>
  <c r="H289" i="1"/>
  <c r="H293" i="1"/>
  <c r="H301" i="1"/>
  <c r="H305" i="1"/>
  <c r="H309" i="1"/>
  <c r="H313" i="1"/>
  <c r="H317" i="1"/>
  <c r="H321" i="1"/>
  <c r="H325" i="1"/>
  <c r="H329" i="1"/>
  <c r="H333" i="1"/>
  <c r="H337" i="1"/>
  <c r="H341" i="1"/>
  <c r="H345" i="1"/>
  <c r="H349" i="1"/>
  <c r="H353" i="1"/>
  <c r="H357" i="1"/>
  <c r="H361" i="1"/>
  <c r="H365" i="1"/>
  <c r="H369" i="1"/>
  <c r="H373" i="1"/>
  <c r="H377" i="1"/>
  <c r="H381" i="1"/>
  <c r="H385" i="1"/>
  <c r="H389" i="1"/>
  <c r="H393" i="1"/>
  <c r="H397" i="1"/>
  <c r="G407" i="1"/>
  <c r="G415" i="1"/>
  <c r="G423" i="1"/>
  <c r="G426" i="1"/>
  <c r="H426" i="1"/>
  <c r="G435" i="1"/>
  <c r="G442" i="1"/>
  <c r="H442" i="1"/>
  <c r="G451" i="1"/>
  <c r="G458" i="1"/>
  <c r="H458" i="1"/>
  <c r="G467" i="1"/>
  <c r="G474" i="1"/>
  <c r="H474" i="1"/>
  <c r="G483" i="1"/>
  <c r="G490" i="1"/>
  <c r="H490" i="1"/>
  <c r="H505" i="1"/>
  <c r="G505" i="1"/>
  <c r="G515" i="1"/>
  <c r="H518" i="1"/>
  <c r="H522" i="1"/>
  <c r="H526" i="1"/>
  <c r="G531" i="1"/>
  <c r="H531" i="1"/>
  <c r="H541" i="1"/>
  <c r="H546" i="1"/>
  <c r="G546" i="1"/>
  <c r="H571" i="1"/>
  <c r="G573" i="1"/>
  <c r="H576" i="1"/>
  <c r="H598" i="1"/>
  <c r="H602" i="1"/>
  <c r="H606" i="1"/>
  <c r="H610" i="1"/>
  <c r="H614" i="1"/>
  <c r="H618" i="1"/>
  <c r="H622" i="1"/>
  <c r="H648" i="1"/>
  <c r="H652" i="1"/>
  <c r="H656" i="1"/>
  <c r="H660" i="1"/>
  <c r="H664" i="1"/>
  <c r="H668" i="1"/>
  <c r="H672" i="1"/>
  <c r="H676" i="1"/>
  <c r="H680" i="1"/>
  <c r="G1434" i="1"/>
  <c r="H1434" i="1"/>
  <c r="G1450" i="1"/>
  <c r="H1450" i="1"/>
  <c r="G1466" i="1"/>
  <c r="H1466" i="1"/>
  <c r="G1482" i="1"/>
  <c r="H1482" i="1"/>
  <c r="G1498" i="1"/>
  <c r="H1498" i="1"/>
  <c r="G1514" i="1"/>
  <c r="H1514" i="1"/>
  <c r="G1530" i="1"/>
  <c r="H1530" i="1"/>
  <c r="F502" i="4"/>
  <c r="C496" i="1"/>
  <c r="F509" i="4"/>
  <c r="C503" i="1"/>
  <c r="F522" i="4"/>
  <c r="C516" i="1"/>
  <c r="F71" i="5"/>
  <c r="C1076" i="1"/>
  <c r="D70" i="5"/>
  <c r="G446" i="1"/>
  <c r="H446" i="1"/>
  <c r="G478" i="1"/>
  <c r="H478" i="1"/>
  <c r="G202" i="1"/>
  <c r="G210" i="1"/>
  <c r="G218" i="1"/>
  <c r="G222" i="1"/>
  <c r="G230" i="1"/>
  <c r="G238" i="1"/>
  <c r="G246" i="1"/>
  <c r="G250" i="1"/>
  <c r="G262" i="1"/>
  <c r="G266" i="1"/>
  <c r="G274" i="1"/>
  <c r="G278" i="1"/>
  <c r="G286" i="1"/>
  <c r="G294" i="1"/>
  <c r="G298" i="1"/>
  <c r="G306" i="1"/>
  <c r="G314" i="1"/>
  <c r="G318" i="1"/>
  <c r="G326" i="1"/>
  <c r="G334" i="1"/>
  <c r="G338" i="1"/>
  <c r="G350" i="1"/>
  <c r="G358" i="1"/>
  <c r="G366" i="1"/>
  <c r="G374" i="1"/>
  <c r="G386" i="1"/>
  <c r="G390" i="1"/>
  <c r="H411" i="1"/>
  <c r="H433" i="1"/>
  <c r="G438" i="1"/>
  <c r="H438" i="1"/>
  <c r="H439" i="1"/>
  <c r="H449" i="1"/>
  <c r="G454" i="1"/>
  <c r="H454" i="1"/>
  <c r="H455" i="1"/>
  <c r="H465" i="1"/>
  <c r="G470" i="1"/>
  <c r="H470" i="1"/>
  <c r="H471" i="1"/>
  <c r="H481" i="1"/>
  <c r="G486" i="1"/>
  <c r="H486" i="1"/>
  <c r="H487" i="1"/>
  <c r="G498" i="1"/>
  <c r="H498" i="1"/>
  <c r="H499" i="1"/>
  <c r="G502" i="1"/>
  <c r="H502" i="1"/>
  <c r="G543" i="1"/>
  <c r="H543" i="1"/>
  <c r="H592" i="1"/>
  <c r="G592" i="1"/>
  <c r="G629" i="1"/>
  <c r="H629" i="1"/>
  <c r="H1014" i="1"/>
  <c r="G1014" i="1"/>
  <c r="G1307" i="1"/>
  <c r="H1307" i="1"/>
  <c r="G1323" i="1"/>
  <c r="H1323" i="1"/>
  <c r="G1339" i="1"/>
  <c r="H1339" i="1"/>
  <c r="G1355" i="1"/>
  <c r="H1355" i="1"/>
  <c r="G1371" i="1"/>
  <c r="H1371" i="1"/>
  <c r="G1387" i="1"/>
  <c r="H1387" i="1"/>
  <c r="G1403" i="1"/>
  <c r="H1403" i="1"/>
  <c r="G1419" i="1"/>
  <c r="H1419" i="1"/>
  <c r="G462" i="1"/>
  <c r="H462" i="1"/>
  <c r="G494" i="1"/>
  <c r="H494" i="1"/>
  <c r="H509" i="1"/>
  <c r="G509" i="1"/>
  <c r="G535" i="1"/>
  <c r="H535" i="1"/>
  <c r="H550" i="1"/>
  <c r="G550" i="1"/>
  <c r="H596" i="1"/>
  <c r="G596" i="1"/>
  <c r="G206" i="1"/>
  <c r="G214" i="1"/>
  <c r="G234" i="1"/>
  <c r="G242" i="1"/>
  <c r="G254" i="1"/>
  <c r="G258" i="1"/>
  <c r="G270" i="1"/>
  <c r="G282" i="1"/>
  <c r="G290" i="1"/>
  <c r="G302" i="1"/>
  <c r="G310" i="1"/>
  <c r="G322" i="1"/>
  <c r="G330" i="1"/>
  <c r="G342" i="1"/>
  <c r="G346" i="1"/>
  <c r="G354" i="1"/>
  <c r="G362" i="1"/>
  <c r="G370" i="1"/>
  <c r="G378" i="1"/>
  <c r="G382" i="1"/>
  <c r="G394" i="1"/>
  <c r="G398" i="1"/>
  <c r="H405" i="1"/>
  <c r="G410" i="1"/>
  <c r="H410" i="1"/>
  <c r="H421" i="1"/>
  <c r="G201" i="1"/>
  <c r="H203" i="1"/>
  <c r="G205" i="1"/>
  <c r="H207" i="1"/>
  <c r="G209" i="1"/>
  <c r="H211" i="1"/>
  <c r="G213" i="1"/>
  <c r="H215"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G273" i="1"/>
  <c r="H275" i="1"/>
  <c r="G277" i="1"/>
  <c r="H279" i="1"/>
  <c r="G281" i="1"/>
  <c r="H283" i="1"/>
  <c r="G285" i="1"/>
  <c r="H287" i="1"/>
  <c r="G289" i="1"/>
  <c r="H291" i="1"/>
  <c r="G293" i="1"/>
  <c r="H299" i="1"/>
  <c r="G301" i="1"/>
  <c r="G305" i="1"/>
  <c r="H307" i="1"/>
  <c r="G309" i="1"/>
  <c r="H311" i="1"/>
  <c r="G313" i="1"/>
  <c r="H315" i="1"/>
  <c r="G317" i="1"/>
  <c r="H319" i="1"/>
  <c r="G321" i="1"/>
  <c r="H323" i="1"/>
  <c r="G325" i="1"/>
  <c r="H327" i="1"/>
  <c r="G329" i="1"/>
  <c r="H331" i="1"/>
  <c r="G333" i="1"/>
  <c r="H335" i="1"/>
  <c r="G337" i="1"/>
  <c r="H339" i="1"/>
  <c r="G341" i="1"/>
  <c r="H343" i="1"/>
  <c r="G345" i="1"/>
  <c r="H347" i="1"/>
  <c r="G349" i="1"/>
  <c r="H351" i="1"/>
  <c r="G353" i="1"/>
  <c r="G357" i="1"/>
  <c r="H359" i="1"/>
  <c r="G361" i="1"/>
  <c r="H363" i="1"/>
  <c r="G365" i="1"/>
  <c r="H367" i="1"/>
  <c r="G369" i="1"/>
  <c r="H371" i="1"/>
  <c r="G373" i="1"/>
  <c r="H375" i="1"/>
  <c r="G377" i="1"/>
  <c r="H379" i="1"/>
  <c r="G381" i="1"/>
  <c r="H383" i="1"/>
  <c r="G385" i="1"/>
  <c r="H387" i="1"/>
  <c r="G389" i="1"/>
  <c r="H391" i="1"/>
  <c r="G393" i="1"/>
  <c r="H395" i="1"/>
  <c r="G397" i="1"/>
  <c r="G399" i="1"/>
  <c r="H401" i="1"/>
  <c r="G406" i="1"/>
  <c r="H406" i="1"/>
  <c r="H407" i="1"/>
  <c r="G414" i="1"/>
  <c r="H414" i="1"/>
  <c r="H415" i="1"/>
  <c r="G422" i="1"/>
  <c r="H422" i="1"/>
  <c r="H423" i="1"/>
  <c r="G427" i="1"/>
  <c r="H429" i="1"/>
  <c r="G434" i="1"/>
  <c r="H434" i="1"/>
  <c r="H435" i="1"/>
  <c r="G443" i="1"/>
  <c r="H445" i="1"/>
  <c r="G450" i="1"/>
  <c r="H450" i="1"/>
  <c r="H451" i="1"/>
  <c r="G459" i="1"/>
  <c r="H461" i="1"/>
  <c r="G466" i="1"/>
  <c r="H466" i="1"/>
  <c r="H467" i="1"/>
  <c r="G475" i="1"/>
  <c r="H477" i="1"/>
  <c r="G482" i="1"/>
  <c r="H482" i="1"/>
  <c r="H483" i="1"/>
  <c r="G491" i="1"/>
  <c r="H493" i="1"/>
  <c r="G507" i="1"/>
  <c r="G510" i="1"/>
  <c r="H513" i="1"/>
  <c r="G513" i="1"/>
  <c r="H520" i="1"/>
  <c r="H524" i="1"/>
  <c r="H528" i="1"/>
  <c r="H533" i="1"/>
  <c r="H536" i="1"/>
  <c r="G539" i="1"/>
  <c r="H539" i="1"/>
  <c r="G548" i="1"/>
  <c r="H594" i="1"/>
  <c r="G594" i="1"/>
  <c r="H600" i="1"/>
  <c r="H604" i="1"/>
  <c r="H608" i="1"/>
  <c r="H612" i="1"/>
  <c r="H616" i="1"/>
  <c r="H620" i="1"/>
  <c r="G631" i="1"/>
  <c r="H631" i="1"/>
  <c r="H646" i="1"/>
  <c r="H650" i="1"/>
  <c r="H654" i="1"/>
  <c r="H658" i="1"/>
  <c r="H662" i="1"/>
  <c r="H666" i="1"/>
  <c r="H670" i="1"/>
  <c r="H674" i="1"/>
  <c r="H678" i="1"/>
  <c r="H682" i="1"/>
  <c r="H1588" i="1"/>
  <c r="G1588" i="1"/>
  <c r="H1593" i="1"/>
  <c r="G1593" i="1"/>
  <c r="F216" i="4"/>
  <c r="E202" i="4"/>
  <c r="D198" i="1" s="1"/>
  <c r="H1077" i="1"/>
  <c r="G1077" i="1"/>
  <c r="H1079" i="1"/>
  <c r="G1079" i="1"/>
  <c r="H1081" i="1"/>
  <c r="G1081" i="1"/>
  <c r="H1083" i="1"/>
  <c r="G1083" i="1"/>
  <c r="H1085" i="1"/>
  <c r="G1085"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311" i="1"/>
  <c r="H1311" i="1"/>
  <c r="G1327" i="1"/>
  <c r="H1327" i="1"/>
  <c r="G1343" i="1"/>
  <c r="H1343" i="1"/>
  <c r="G1359" i="1"/>
  <c r="H1359" i="1"/>
  <c r="G1375" i="1"/>
  <c r="H1375" i="1"/>
  <c r="G1391" i="1"/>
  <c r="H1391" i="1"/>
  <c r="G1407" i="1"/>
  <c r="H1407" i="1"/>
  <c r="G1423" i="1"/>
  <c r="H1423" i="1"/>
  <c r="G1438" i="1"/>
  <c r="H1438" i="1"/>
  <c r="G1454" i="1"/>
  <c r="H1454" i="1"/>
  <c r="G1470" i="1"/>
  <c r="H1470" i="1"/>
  <c r="G1486" i="1"/>
  <c r="H1486" i="1"/>
  <c r="G1502" i="1"/>
  <c r="H1502" i="1"/>
  <c r="G1518" i="1"/>
  <c r="H1518" i="1"/>
  <c r="G1534" i="1"/>
  <c r="H1534" i="1"/>
  <c r="J1575" i="1"/>
  <c r="H1575" i="1"/>
  <c r="G1575" i="1"/>
  <c r="G1299" i="1"/>
  <c r="H1299" i="1"/>
  <c r="G1315" i="1"/>
  <c r="H1315" i="1"/>
  <c r="G1331" i="1"/>
  <c r="H1331" i="1"/>
  <c r="G1347" i="1"/>
  <c r="H1347" i="1"/>
  <c r="G1363" i="1"/>
  <c r="H1363" i="1"/>
  <c r="G1379" i="1"/>
  <c r="H1379" i="1"/>
  <c r="G1395" i="1"/>
  <c r="H1395" i="1"/>
  <c r="G1411" i="1"/>
  <c r="H1411" i="1"/>
  <c r="G1427" i="1"/>
  <c r="H1427" i="1"/>
  <c r="G1442" i="1"/>
  <c r="H1442" i="1"/>
  <c r="G1458" i="1"/>
  <c r="H1458" i="1"/>
  <c r="G1474" i="1"/>
  <c r="H1474" i="1"/>
  <c r="G1490" i="1"/>
  <c r="H1490" i="1"/>
  <c r="G1506" i="1"/>
  <c r="H1506" i="1"/>
  <c r="G1522" i="1"/>
  <c r="H1522" i="1"/>
  <c r="J1542" i="1"/>
  <c r="H1542" i="1"/>
  <c r="G1570" i="1"/>
  <c r="H1570" i="1"/>
  <c r="J1570" i="1"/>
  <c r="G188" i="9"/>
  <c r="E188" i="9" s="1"/>
  <c r="B188" i="9" s="1"/>
  <c r="G211" i="9"/>
  <c r="E211" i="9" s="1"/>
  <c r="B211" i="9" s="1"/>
  <c r="E629" i="4"/>
  <c r="D623" i="1" s="1"/>
  <c r="D624" i="1"/>
  <c r="C627" i="1"/>
  <c r="F633" i="4"/>
  <c r="D629" i="4"/>
  <c r="G400" i="1"/>
  <c r="G404" i="1"/>
  <c r="G408" i="1"/>
  <c r="G416" i="1"/>
  <c r="G428" i="1"/>
  <c r="G432" i="1"/>
  <c r="G436" i="1"/>
  <c r="G440" i="1"/>
  <c r="G444" i="1"/>
  <c r="G448" i="1"/>
  <c r="G452" i="1"/>
  <c r="G456" i="1"/>
  <c r="G464" i="1"/>
  <c r="G468" i="1"/>
  <c r="G472" i="1"/>
  <c r="G476" i="1"/>
  <c r="G480" i="1"/>
  <c r="G484" i="1"/>
  <c r="G488" i="1"/>
  <c r="G492" i="1"/>
  <c r="G500"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1303" i="1"/>
  <c r="H1303" i="1"/>
  <c r="G1319" i="1"/>
  <c r="H1319" i="1"/>
  <c r="G1335" i="1"/>
  <c r="H1335" i="1"/>
  <c r="G1351" i="1"/>
  <c r="H1351" i="1"/>
  <c r="G1367" i="1"/>
  <c r="H1367" i="1"/>
  <c r="G1383" i="1"/>
  <c r="H1383" i="1"/>
  <c r="G1399" i="1"/>
  <c r="H1399" i="1"/>
  <c r="G1415" i="1"/>
  <c r="H1415" i="1"/>
  <c r="G1446" i="1"/>
  <c r="H1446" i="1"/>
  <c r="G1462" i="1"/>
  <c r="H1462" i="1"/>
  <c r="G1478" i="1"/>
  <c r="H1478" i="1"/>
  <c r="G1494" i="1"/>
  <c r="H1494" i="1"/>
  <c r="G1526" i="1"/>
  <c r="H1526" i="1"/>
  <c r="J1565" i="1"/>
  <c r="H1565" i="1"/>
  <c r="G1565" i="1"/>
  <c r="G1619" i="1"/>
  <c r="H1619" i="1"/>
  <c r="F68" i="4"/>
  <c r="D49" i="4"/>
  <c r="F246" i="4"/>
  <c r="D230" i="4"/>
  <c r="E584" i="4"/>
  <c r="D578" i="1" s="1"/>
  <c r="D583" i="1"/>
  <c r="F594" i="4"/>
  <c r="C588" i="1"/>
  <c r="C591" i="1"/>
  <c r="F597" i="4"/>
  <c r="G1566" i="1"/>
  <c r="H1566" i="1"/>
  <c r="G1576" i="1"/>
  <c r="H1576" i="1"/>
  <c r="H1596" i="1"/>
  <c r="G1596" i="1"/>
  <c r="H1601" i="1"/>
  <c r="G1601" i="1"/>
  <c r="F125" i="4"/>
  <c r="F550" i="4"/>
  <c r="C544" i="1"/>
  <c r="C551" i="1"/>
  <c r="F557" i="4"/>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18" i="1"/>
  <c r="H1422" i="1"/>
  <c r="H1426" i="1"/>
  <c r="H1430" i="1"/>
  <c r="H1433" i="1"/>
  <c r="H1437" i="1"/>
  <c r="H1441" i="1"/>
  <c r="H1445" i="1"/>
  <c r="H1449" i="1"/>
  <c r="H1453" i="1"/>
  <c r="H1457" i="1"/>
  <c r="H1461" i="1"/>
  <c r="H1465" i="1"/>
  <c r="H1469" i="1"/>
  <c r="H1473" i="1"/>
  <c r="H1477" i="1"/>
  <c r="H1481" i="1"/>
  <c r="H1489" i="1"/>
  <c r="H1493" i="1"/>
  <c r="H1497" i="1"/>
  <c r="H1501" i="1"/>
  <c r="H1505" i="1"/>
  <c r="H1509" i="1"/>
  <c r="H1513" i="1"/>
  <c r="H1517" i="1"/>
  <c r="H1521" i="1"/>
  <c r="H1525" i="1"/>
  <c r="H1529" i="1"/>
  <c r="H1533" i="1"/>
  <c r="I1579" i="1"/>
  <c r="J1580" i="1"/>
  <c r="H1580" i="1"/>
  <c r="G1580" i="1"/>
  <c r="G1591" i="1"/>
  <c r="H1591" i="1"/>
  <c r="H1616" i="1"/>
  <c r="G1616" i="1"/>
  <c r="D221" i="4"/>
  <c r="F222" i="4"/>
  <c r="F575" i="4"/>
  <c r="C569" i="1"/>
  <c r="D571" i="4"/>
  <c r="F578" i="4"/>
  <c r="C572" i="1"/>
  <c r="C575" i="1"/>
  <c r="F581" i="4"/>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G1542" i="1"/>
  <c r="G1546" i="1"/>
  <c r="I1546" i="1" s="1"/>
  <c r="J1566" i="1"/>
  <c r="I1568" i="1"/>
  <c r="J1569" i="1"/>
  <c r="H1569" i="1"/>
  <c r="G1569" i="1"/>
  <c r="I1569" i="1" s="1"/>
  <c r="J1576" i="1"/>
  <c r="G1581" i="1"/>
  <c r="H1581" i="1"/>
  <c r="G1585" i="1"/>
  <c r="G1599" i="1"/>
  <c r="H1599" i="1"/>
  <c r="C597" i="1"/>
  <c r="F603" i="4"/>
  <c r="F8" i="5"/>
  <c r="C1013" i="1"/>
  <c r="F147" i="5"/>
  <c r="C1152" i="1"/>
  <c r="G316" i="9"/>
  <c r="E316" i="9" s="1"/>
  <c r="B316" i="9" s="1"/>
  <c r="G315" i="9"/>
  <c r="E315" i="9" s="1"/>
  <c r="B315" i="9" s="1"/>
  <c r="F150" i="5"/>
  <c r="C1155" i="1"/>
  <c r="G1549" i="1"/>
  <c r="J1549" i="1"/>
  <c r="G1553" i="1"/>
  <c r="J1553" i="1"/>
  <c r="G1557" i="1"/>
  <c r="J1557" i="1"/>
  <c r="G1561" i="1"/>
  <c r="J1561" i="1"/>
  <c r="J1567" i="1"/>
  <c r="J1573" i="1"/>
  <c r="J1578" i="1"/>
  <c r="D647" i="4"/>
  <c r="G338" i="9"/>
  <c r="E338" i="9" s="1"/>
  <c r="B338" i="9" s="1"/>
  <c r="F203" i="5"/>
  <c r="F5" i="6"/>
  <c r="D25" i="8"/>
  <c r="C1602" i="1" s="1"/>
  <c r="C1614" i="1"/>
  <c r="I1548" i="1"/>
  <c r="I1552" i="1"/>
  <c r="I1560" i="1"/>
  <c r="J1564" i="1"/>
  <c r="J1568" i="1"/>
  <c r="J1574" i="1"/>
  <c r="J1579" i="1"/>
  <c r="E106" i="4"/>
  <c r="D102" i="1" s="1"/>
  <c r="E134" i="4"/>
  <c r="D130" i="1" s="1"/>
  <c r="H130" i="1" s="1"/>
  <c r="E164" i="4"/>
  <c r="D160" i="1" s="1"/>
  <c r="F361" i="4"/>
  <c r="D360" i="4"/>
  <c r="D584" i="4"/>
  <c r="F585" i="4"/>
  <c r="H336" i="9"/>
  <c r="E177" i="5"/>
  <c r="G337" i="9"/>
  <c r="E337" i="9" s="1"/>
  <c r="B337" i="9" s="1"/>
  <c r="F197" i="5"/>
  <c r="D251" i="5"/>
  <c r="F255" i="5"/>
  <c r="G296" i="9"/>
  <c r="E296" i="9" s="1"/>
  <c r="B296" i="9" s="1"/>
  <c r="G196" i="9"/>
  <c r="E196" i="9" s="1"/>
  <c r="B196" i="9" s="1"/>
  <c r="G205" i="9"/>
  <c r="E205" i="9" s="1"/>
  <c r="B205" i="9" s="1"/>
  <c r="F298" i="9"/>
  <c r="J1543" i="1"/>
  <c r="G1545" i="1"/>
  <c r="I1545" i="1" s="1"/>
  <c r="H1549" i="1"/>
  <c r="G1551" i="1"/>
  <c r="I1551" i="1" s="1"/>
  <c r="J1551" i="1"/>
  <c r="H1553" i="1"/>
  <c r="H1557" i="1"/>
  <c r="G1559" i="1"/>
  <c r="I1559" i="1" s="1"/>
  <c r="J1559" i="1"/>
  <c r="H1561" i="1"/>
  <c r="G1563" i="1"/>
  <c r="G1584" i="1"/>
  <c r="H1587" i="1"/>
  <c r="G1592" i="1"/>
  <c r="H1595" i="1"/>
  <c r="G1600" i="1"/>
  <c r="H1615" i="1"/>
  <c r="G1620" i="1"/>
  <c r="D7" i="4"/>
  <c r="F44" i="4"/>
  <c r="F83" i="4"/>
  <c r="D106" i="4"/>
  <c r="F129" i="4"/>
  <c r="D140" i="4"/>
  <c r="D153" i="4"/>
  <c r="D164" i="4"/>
  <c r="D202" i="4"/>
  <c r="E230" i="4"/>
  <c r="D226" i="1" s="1"/>
  <c r="D309" i="4"/>
  <c r="D321" i="4"/>
  <c r="E466" i="4"/>
  <c r="D460" i="1" s="1"/>
  <c r="H460" i="1" s="1"/>
  <c r="D479" i="4"/>
  <c r="D491" i="4"/>
  <c r="D648" i="4"/>
  <c r="E12" i="5"/>
  <c r="D1017" i="1" s="1"/>
  <c r="E88" i="5"/>
  <c r="D1093" i="1" s="1"/>
  <c r="D178" i="5"/>
  <c r="F181" i="5"/>
  <c r="G184" i="9"/>
  <c r="E184" i="9" s="1"/>
  <c r="B184" i="9" s="1"/>
  <c r="G200" i="9"/>
  <c r="E200" i="9" s="1"/>
  <c r="B200" i="9" s="1"/>
  <c r="D431" i="4"/>
  <c r="D536" i="4"/>
  <c r="F13" i="5"/>
  <c r="D12" i="5"/>
  <c r="E255" i="5"/>
  <c r="D1259" i="1" s="1"/>
  <c r="H180" i="9"/>
  <c r="E597" i="4"/>
  <c r="D591" i="1" s="1"/>
  <c r="E70" i="5"/>
  <c r="E35" i="6"/>
  <c r="E166" i="9"/>
  <c r="B166" i="9" s="1"/>
  <c r="H179" i="9"/>
  <c r="G183" i="9"/>
  <c r="E183" i="9" s="1"/>
  <c r="B183" i="9" s="1"/>
  <c r="G187" i="9"/>
  <c r="E187" i="9" s="1"/>
  <c r="B187" i="9" s="1"/>
  <c r="G191" i="9"/>
  <c r="E191" i="9" s="1"/>
  <c r="B191" i="9" s="1"/>
  <c r="G195" i="9"/>
  <c r="E195" i="9" s="1"/>
  <c r="B195" i="9" s="1"/>
  <c r="G199" i="9"/>
  <c r="E199" i="9" s="1"/>
  <c r="B199" i="9" s="1"/>
  <c r="F256" i="5"/>
  <c r="D51" i="8"/>
  <c r="C1628" i="1"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310" i="9"/>
  <c r="G209" i="9"/>
  <c r="E209" i="9" s="1"/>
  <c r="B209" i="9" s="1"/>
  <c r="G204" i="9"/>
  <c r="E204" i="9" s="1"/>
  <c r="B204" i="9" s="1"/>
  <c r="M228" i="9"/>
  <c r="G210" i="9"/>
  <c r="E210" i="9" s="1"/>
  <c r="B210" i="9" s="1"/>
  <c r="L207" i="9"/>
  <c r="F207" i="9" s="1"/>
  <c r="G198" i="9"/>
  <c r="E198" i="9" s="1"/>
  <c r="B198" i="9" s="1"/>
  <c r="G194" i="9"/>
  <c r="E194" i="9" s="1"/>
  <c r="B194" i="9" s="1"/>
  <c r="G190" i="9"/>
  <c r="E190" i="9" s="1"/>
  <c r="B190" i="9" s="1"/>
  <c r="G186" i="9"/>
  <c r="E186" i="9" s="1"/>
  <c r="B186" i="9" s="1"/>
  <c r="G182" i="9"/>
  <c r="E182" i="9" s="1"/>
  <c r="B182" i="9" s="1"/>
  <c r="H310" i="9"/>
  <c r="G208" i="9"/>
  <c r="E208" i="9" s="1"/>
  <c r="B208" i="9" s="1"/>
  <c r="G203" i="9"/>
  <c r="E203" i="9" s="1"/>
  <c r="B203" i="9" s="1"/>
  <c r="G201" i="9"/>
  <c r="E201" i="9" s="1"/>
  <c r="B201" i="9" s="1"/>
  <c r="G193" i="9"/>
  <c r="E193" i="9" s="1"/>
  <c r="B193" i="9" s="1"/>
  <c r="G185" i="9"/>
  <c r="E185" i="9" s="1"/>
  <c r="B185" i="9" s="1"/>
  <c r="I10" i="9"/>
  <c r="H309" i="9"/>
  <c r="G202" i="9"/>
  <c r="E202" i="9" s="1"/>
  <c r="B202" i="9" s="1"/>
  <c r="G197" i="9"/>
  <c r="E197" i="9" s="1"/>
  <c r="B197" i="9" s="1"/>
  <c r="G189" i="9"/>
  <c r="E189" i="9" s="1"/>
  <c r="B189" i="9" s="1"/>
  <c r="G181" i="9"/>
  <c r="E181" i="9" s="1"/>
  <c r="B181" i="9" s="1"/>
  <c r="G180" i="9"/>
  <c r="G179" i="9"/>
  <c r="G178" i="9"/>
  <c r="E178" i="9" s="1"/>
  <c r="B178" i="9" s="1"/>
  <c r="G177" i="9"/>
  <c r="E177" i="9" s="1"/>
  <c r="B177" i="9" s="1"/>
  <c r="G176" i="9"/>
  <c r="E176" i="9" s="1"/>
  <c r="B176" i="9" s="1"/>
  <c r="G175" i="9"/>
  <c r="E175" i="9" s="1"/>
  <c r="B175" i="9" s="1"/>
  <c r="G174" i="9"/>
  <c r="E174" i="9" s="1"/>
  <c r="B174" i="9" s="1"/>
  <c r="G207" i="9"/>
  <c r="E207" i="9" s="1"/>
  <c r="B207" i="9" s="1"/>
  <c r="D35" i="6"/>
  <c r="D141" i="6" s="1"/>
  <c r="E119" i="9"/>
  <c r="B119" i="9" s="1"/>
  <c r="E127" i="9"/>
  <c r="B127" i="9" s="1"/>
  <c r="E135" i="9"/>
  <c r="B135" i="9" s="1"/>
  <c r="E143" i="9"/>
  <c r="B143" i="9" s="1"/>
  <c r="E151" i="9"/>
  <c r="B151" i="9" s="1"/>
  <c r="E159" i="9"/>
  <c r="B159" i="9" s="1"/>
  <c r="B235" i="9"/>
  <c r="B248" i="9"/>
  <c r="B251" i="9"/>
  <c r="B264" i="9"/>
  <c r="B280" i="9"/>
  <c r="B317" i="9"/>
  <c r="B332" i="9"/>
  <c r="B124" i="9"/>
  <c r="B132" i="9"/>
  <c r="B140" i="9"/>
  <c r="B148" i="9"/>
  <c r="B164" i="9"/>
  <c r="E167" i="9"/>
  <c r="B167" i="9" s="1"/>
  <c r="B240" i="9"/>
  <c r="B243" i="9"/>
  <c r="B256" i="9"/>
  <c r="B259" i="9"/>
  <c r="B272" i="9"/>
  <c r="B275" i="9"/>
  <c r="B288" i="9"/>
  <c r="E123" i="9"/>
  <c r="B123" i="9" s="1"/>
  <c r="E131" i="9"/>
  <c r="B131" i="9" s="1"/>
  <c r="E139" i="9"/>
  <c r="B139" i="9" s="1"/>
  <c r="E147" i="9"/>
  <c r="B147" i="9" s="1"/>
  <c r="E155" i="9"/>
  <c r="B155" i="9" s="1"/>
  <c r="B231" i="9"/>
  <c r="B239" i="9"/>
  <c r="B247" i="9"/>
  <c r="B255" i="9"/>
  <c r="B263" i="9"/>
  <c r="B271" i="9"/>
  <c r="B279" i="9"/>
  <c r="B287" i="9"/>
  <c r="E294" i="9"/>
  <c r="B294" i="9" s="1"/>
  <c r="E319" i="9"/>
  <c r="B319" i="9" s="1"/>
  <c r="B325" i="9"/>
  <c r="F234" i="9"/>
  <c r="B234" i="9" s="1"/>
  <c r="F242" i="9"/>
  <c r="B242" i="9" s="1"/>
  <c r="F250" i="9"/>
  <c r="B250" i="9" s="1"/>
  <c r="F258" i="9"/>
  <c r="B258" i="9" s="1"/>
  <c r="F266" i="9"/>
  <c r="B266" i="9" s="1"/>
  <c r="F274" i="9"/>
  <c r="B274" i="9" s="1"/>
  <c r="F282" i="9"/>
  <c r="B282" i="9" s="1"/>
  <c r="F290" i="9"/>
  <c r="B290" i="9" s="1"/>
  <c r="B313" i="9"/>
  <c r="F233" i="9"/>
  <c r="B233" i="9" s="1"/>
  <c r="F241" i="9"/>
  <c r="B241" i="9" s="1"/>
  <c r="F249" i="9"/>
  <c r="B249" i="9" s="1"/>
  <c r="F257" i="9"/>
  <c r="B257" i="9" s="1"/>
  <c r="F265" i="9"/>
  <c r="B265" i="9" s="1"/>
  <c r="F273" i="9"/>
  <c r="B273" i="9" s="1"/>
  <c r="F281" i="9"/>
  <c r="B281" i="9" s="1"/>
  <c r="F289" i="9"/>
  <c r="B289" i="9" s="1"/>
  <c r="H1583" i="1" l="1"/>
  <c r="I35" i="3"/>
  <c r="D1571" i="1"/>
  <c r="I1580" i="1"/>
  <c r="C1571" i="1"/>
  <c r="H35" i="3"/>
  <c r="I1576" i="1"/>
  <c r="I1575" i="1"/>
  <c r="I1564" i="1"/>
  <c r="G1555" i="1"/>
  <c r="D5" i="7"/>
  <c r="G346" i="9" s="1"/>
  <c r="E346" i="9" s="1"/>
  <c r="E345" i="9" s="1"/>
  <c r="I10" i="3" s="1"/>
  <c r="H34" i="3"/>
  <c r="I1558" i="1"/>
  <c r="D1539" i="1"/>
  <c r="C1539" i="1"/>
  <c r="H1539" i="1" s="1"/>
  <c r="G1540" i="1"/>
  <c r="I30" i="3"/>
  <c r="D1510" i="1"/>
  <c r="H1485" i="1"/>
  <c r="D1401" i="1"/>
  <c r="G1401" i="1" s="1"/>
  <c r="E535" i="4"/>
  <c r="D529" i="1" s="1"/>
  <c r="E180" i="9"/>
  <c r="B180" i="9" s="1"/>
  <c r="H356" i="1"/>
  <c r="E308" i="4"/>
  <c r="D303" i="1" s="1"/>
  <c r="H339" i="9"/>
  <c r="E339" i="9" s="1"/>
  <c r="B339" i="9" s="1"/>
  <c r="D1223" i="1"/>
  <c r="G1207" i="1"/>
  <c r="G1201" i="1"/>
  <c r="H1295" i="1"/>
  <c r="H1278" i="1"/>
  <c r="G1281" i="1"/>
  <c r="E251" i="5"/>
  <c r="D1255" i="1" s="1"/>
  <c r="E7" i="5"/>
  <c r="D1012" i="1" s="1"/>
  <c r="H1540" i="1"/>
  <c r="I1541" i="1"/>
  <c r="D44" i="8"/>
  <c r="I39" i="3" s="1"/>
  <c r="F228" i="9"/>
  <c r="B228" i="9" s="1"/>
  <c r="E360" i="4"/>
  <c r="D355" i="1" s="1"/>
  <c r="D368" i="1"/>
  <c r="H269" i="1"/>
  <c r="E179" i="9"/>
  <c r="B179" i="9" s="1"/>
  <c r="G121" i="1"/>
  <c r="F82" i="4"/>
  <c r="G78" i="1"/>
  <c r="C1537" i="1"/>
  <c r="H31" i="3"/>
  <c r="G1259" i="1"/>
  <c r="H1259" i="1"/>
  <c r="F164" i="4"/>
  <c r="C160" i="1"/>
  <c r="E152" i="4"/>
  <c r="G588" i="1"/>
  <c r="H588" i="1"/>
  <c r="E309" i="9"/>
  <c r="B309" i="9" s="1"/>
  <c r="C1017" i="1"/>
  <c r="F12" i="5"/>
  <c r="G336" i="9"/>
  <c r="E336" i="9" s="1"/>
  <c r="B336" i="9" s="1"/>
  <c r="F178" i="5"/>
  <c r="D177" i="5"/>
  <c r="C1182" i="1"/>
  <c r="F491" i="4"/>
  <c r="C485" i="1"/>
  <c r="D308" i="4"/>
  <c r="F309" i="4"/>
  <c r="C304" i="1"/>
  <c r="H24" i="9"/>
  <c r="G24" i="9"/>
  <c r="F153" i="4"/>
  <c r="D152" i="4"/>
  <c r="C149" i="1"/>
  <c r="C578" i="1"/>
  <c r="F584" i="4"/>
  <c r="C641" i="1"/>
  <c r="F647" i="4"/>
  <c r="I1557" i="1"/>
  <c r="I1549" i="1"/>
  <c r="D7" i="5"/>
  <c r="H544" i="1"/>
  <c r="G544" i="1"/>
  <c r="F134" i="4"/>
  <c r="I1566" i="1"/>
  <c r="F230" i="4"/>
  <c r="C226" i="1"/>
  <c r="G460" i="1"/>
  <c r="H624" i="1"/>
  <c r="G624" i="1"/>
  <c r="D69" i="5"/>
  <c r="F70" i="5"/>
  <c r="C1075" i="1"/>
  <c r="G516" i="1"/>
  <c r="H516" i="1"/>
  <c r="G496" i="1"/>
  <c r="H496" i="1"/>
  <c r="I1543" i="1"/>
  <c r="C1431" i="1"/>
  <c r="F35" i="6"/>
  <c r="H28" i="3"/>
  <c r="F648" i="4"/>
  <c r="C642" i="1"/>
  <c r="H1013" i="1"/>
  <c r="G1013" i="1"/>
  <c r="H572" i="1"/>
  <c r="G572" i="1"/>
  <c r="H551" i="1"/>
  <c r="G551" i="1"/>
  <c r="H1628" i="1"/>
  <c r="G1628" i="1"/>
  <c r="E69" i="5"/>
  <c r="D1075" i="1"/>
  <c r="H1093" i="1"/>
  <c r="G1093" i="1"/>
  <c r="F479" i="4"/>
  <c r="C473" i="1"/>
  <c r="F140" i="4"/>
  <c r="C136" i="1"/>
  <c r="I24" i="3"/>
  <c r="D1181" i="1"/>
  <c r="C355" i="1"/>
  <c r="H1614" i="1"/>
  <c r="G1614" i="1"/>
  <c r="G1155" i="1"/>
  <c r="H1155" i="1"/>
  <c r="H1152" i="1"/>
  <c r="G1152" i="1"/>
  <c r="I1581" i="1"/>
  <c r="I1542" i="1"/>
  <c r="F571" i="4"/>
  <c r="C565" i="1"/>
  <c r="G583" i="1"/>
  <c r="H583" i="1"/>
  <c r="C623" i="1"/>
  <c r="F629" i="4"/>
  <c r="H1076" i="1"/>
  <c r="G1076" i="1"/>
  <c r="D430" i="4"/>
  <c r="F431" i="4"/>
  <c r="C425" i="1"/>
  <c r="F321" i="4"/>
  <c r="C316" i="1"/>
  <c r="F106" i="4"/>
  <c r="C102" i="1"/>
  <c r="G597" i="1"/>
  <c r="H597" i="1"/>
  <c r="G627" i="1"/>
  <c r="H627" i="1"/>
  <c r="E310" i="9"/>
  <c r="B310" i="9" s="1"/>
  <c r="I28" i="3"/>
  <c r="D1431" i="1"/>
  <c r="D535" i="4"/>
  <c r="C530" i="1"/>
  <c r="F536" i="4"/>
  <c r="E141" i="6"/>
  <c r="F202" i="4"/>
  <c r="C198" i="1"/>
  <c r="F7" i="4"/>
  <c r="D6" i="4"/>
  <c r="C3" i="1"/>
  <c r="D45" i="8"/>
  <c r="C1255" i="1"/>
  <c r="H25" i="3"/>
  <c r="G1602" i="1"/>
  <c r="H1602" i="1"/>
  <c r="I1561" i="1"/>
  <c r="I1553" i="1"/>
  <c r="G575" i="1"/>
  <c r="H575" i="1"/>
  <c r="G569" i="1"/>
  <c r="H569" i="1"/>
  <c r="F221" i="4"/>
  <c r="C217" i="1"/>
  <c r="E430" i="4"/>
  <c r="E6" i="4"/>
  <c r="H591" i="1"/>
  <c r="G591" i="1"/>
  <c r="F49" i="4"/>
  <c r="C45" i="1"/>
  <c r="I1565" i="1"/>
  <c r="I1570" i="1"/>
  <c r="H503" i="1"/>
  <c r="G503" i="1"/>
  <c r="G130" i="1"/>
  <c r="G1539" i="1" l="1"/>
  <c r="H19" i="9"/>
  <c r="E19" i="9" s="1"/>
  <c r="B19" i="9" s="1"/>
  <c r="G1571" i="1"/>
  <c r="H1571" i="1"/>
  <c r="C1538" i="1"/>
  <c r="H1538" i="1" s="1"/>
  <c r="B346" i="9"/>
  <c r="H33" i="3"/>
  <c r="H1510" i="1"/>
  <c r="G1510" i="1"/>
  <c r="H1401" i="1"/>
  <c r="E640" i="4"/>
  <c r="D634" i="1" s="1"/>
  <c r="H1223" i="1"/>
  <c r="G1223" i="1"/>
  <c r="I25" i="3"/>
  <c r="E176" i="5"/>
  <c r="D1180" i="1" s="1"/>
  <c r="F251" i="5"/>
  <c r="E6" i="5"/>
  <c r="I22" i="3"/>
  <c r="C1621" i="1"/>
  <c r="H1621" i="1" s="1"/>
  <c r="K1481" i="9"/>
  <c r="E417" i="4"/>
  <c r="D412" i="1" s="1"/>
  <c r="F360" i="4"/>
  <c r="E418" i="4"/>
  <c r="D413" i="1" s="1"/>
  <c r="G368" i="1"/>
  <c r="H368" i="1"/>
  <c r="E24" i="9"/>
  <c r="D640" i="4"/>
  <c r="F535" i="4"/>
  <c r="C529" i="1"/>
  <c r="G473" i="1"/>
  <c r="H473" i="1"/>
  <c r="G1431" i="1"/>
  <c r="H1431" i="1"/>
  <c r="F69" i="5"/>
  <c r="C1074" i="1"/>
  <c r="H23" i="3"/>
  <c r="H226" i="1"/>
  <c r="G226" i="1"/>
  <c r="H1182" i="1"/>
  <c r="G1182" i="1"/>
  <c r="I31" i="3"/>
  <c r="D1537" i="1"/>
  <c r="H9" i="3" s="1"/>
  <c r="H316" i="1"/>
  <c r="G316" i="1"/>
  <c r="F430" i="4"/>
  <c r="D639" i="4"/>
  <c r="C424" i="1"/>
  <c r="H565" i="1"/>
  <c r="G565" i="1"/>
  <c r="I23" i="3"/>
  <c r="D1074" i="1"/>
  <c r="G343" i="9"/>
  <c r="E343" i="9" s="1"/>
  <c r="B24" i="9"/>
  <c r="D417" i="4"/>
  <c r="F308" i="4"/>
  <c r="C303" i="1"/>
  <c r="C1181" i="1"/>
  <c r="D176" i="5"/>
  <c r="F177" i="5"/>
  <c r="H24" i="3"/>
  <c r="H1017" i="1"/>
  <c r="G1017" i="1"/>
  <c r="G344" i="9"/>
  <c r="E344" i="9" s="1"/>
  <c r="B344" i="9" s="1"/>
  <c r="H217" i="1"/>
  <c r="G217" i="1"/>
  <c r="G1255" i="1"/>
  <c r="H1255" i="1"/>
  <c r="G623" i="1"/>
  <c r="H623" i="1"/>
  <c r="D418" i="4"/>
  <c r="G136" i="1"/>
  <c r="H136" i="1"/>
  <c r="G642" i="1"/>
  <c r="H642" i="1"/>
  <c r="H1075" i="1"/>
  <c r="G1075" i="1"/>
  <c r="F7" i="5"/>
  <c r="C1012" i="1"/>
  <c r="D6" i="5"/>
  <c r="H22" i="3"/>
  <c r="H641" i="1"/>
  <c r="G641" i="1"/>
  <c r="G149" i="1"/>
  <c r="H149" i="1"/>
  <c r="G485" i="1"/>
  <c r="H485" i="1"/>
  <c r="E299" i="4"/>
  <c r="E300" i="4" s="1"/>
  <c r="D296" i="1" s="1"/>
  <c r="I18" i="3"/>
  <c r="D148" i="1"/>
  <c r="G1537" i="1"/>
  <c r="G45" i="1"/>
  <c r="H45" i="1"/>
  <c r="I17" i="3"/>
  <c r="E422" i="4"/>
  <c r="D2" i="1"/>
  <c r="G3" i="1"/>
  <c r="H3" i="1"/>
  <c r="H355" i="1"/>
  <c r="G355" i="1"/>
  <c r="H578" i="1"/>
  <c r="G578" i="1"/>
  <c r="E639" i="4"/>
  <c r="D633" i="1" s="1"/>
  <c r="D424" i="1"/>
  <c r="D422" i="4"/>
  <c r="F6" i="4"/>
  <c r="H17" i="3"/>
  <c r="C2" i="1"/>
  <c r="G348" i="9"/>
  <c r="E348" i="9" s="1"/>
  <c r="C1622" i="1"/>
  <c r="I40" i="3"/>
  <c r="G198" i="1"/>
  <c r="H198" i="1"/>
  <c r="G530" i="1"/>
  <c r="H530" i="1"/>
  <c r="G102" i="1"/>
  <c r="H102" i="1"/>
  <c r="G425" i="1"/>
  <c r="H425" i="1"/>
  <c r="F152" i="4"/>
  <c r="D299" i="4"/>
  <c r="H18" i="3"/>
  <c r="C148" i="1"/>
  <c r="H304" i="1"/>
  <c r="G304" i="1"/>
  <c r="G160" i="1"/>
  <c r="H160" i="1"/>
  <c r="F141" i="6"/>
  <c r="G1538" i="1" l="1"/>
  <c r="H1537" i="1"/>
  <c r="H299" i="9"/>
  <c r="D1011" i="1"/>
  <c r="G1621" i="1"/>
  <c r="G148" i="1"/>
  <c r="H148" i="1"/>
  <c r="K3" i="9"/>
  <c r="E423" i="4"/>
  <c r="E424" i="4" s="1"/>
  <c r="D419" i="1" s="1"/>
  <c r="E301" i="4"/>
  <c r="D297" i="1" s="1"/>
  <c r="D295" i="1"/>
  <c r="G306" i="9"/>
  <c r="E306" i="9" s="1"/>
  <c r="B306" i="9" s="1"/>
  <c r="F6" i="5"/>
  <c r="G299" i="9"/>
  <c r="E299" i="9" s="1"/>
  <c r="C1011" i="1"/>
  <c r="H529" i="1"/>
  <c r="G529" i="1"/>
  <c r="D423" i="4"/>
  <c r="D424" i="4" s="1"/>
  <c r="D301" i="4"/>
  <c r="F299" i="4"/>
  <c r="C295" i="1"/>
  <c r="D300" i="4"/>
  <c r="H1012" i="1"/>
  <c r="G1012" i="1"/>
  <c r="F418" i="4"/>
  <c r="C413" i="1"/>
  <c r="F176" i="5"/>
  <c r="C1180" i="1"/>
  <c r="F417" i="4"/>
  <c r="C412" i="1"/>
  <c r="G424" i="1"/>
  <c r="H424" i="1"/>
  <c r="G1074" i="1"/>
  <c r="H1074" i="1"/>
  <c r="E643" i="4"/>
  <c r="D417" i="1"/>
  <c r="H303" i="1"/>
  <c r="G303" i="1"/>
  <c r="G1622" i="1"/>
  <c r="H1622" i="1"/>
  <c r="H11" i="3"/>
  <c r="B343" i="9"/>
  <c r="E342" i="9"/>
  <c r="B348" i="9"/>
  <c r="E347" i="9"/>
  <c r="I9" i="3" s="1"/>
  <c r="G2" i="1"/>
  <c r="H2" i="1"/>
  <c r="D643" i="4"/>
  <c r="F422" i="4"/>
  <c r="C417" i="1"/>
  <c r="H1181" i="1"/>
  <c r="G1181" i="1"/>
  <c r="C633" i="1"/>
  <c r="F639" i="4"/>
  <c r="F640" i="4"/>
  <c r="C634" i="1"/>
  <c r="H1180" i="1" l="1"/>
  <c r="G1180" i="1"/>
  <c r="F301" i="4"/>
  <c r="C297" i="1"/>
  <c r="H8" i="3"/>
  <c r="G1011" i="1"/>
  <c r="H1011" i="1"/>
  <c r="C637" i="1"/>
  <c r="F643" i="4"/>
  <c r="G412" i="1"/>
  <c r="H412" i="1"/>
  <c r="F300" i="4"/>
  <c r="C296" i="1"/>
  <c r="D644" i="4"/>
  <c r="D425" i="4"/>
  <c r="F423" i="4"/>
  <c r="C418" i="1"/>
  <c r="G20" i="9"/>
  <c r="B299" i="9"/>
  <c r="H633" i="1"/>
  <c r="G633" i="1"/>
  <c r="H634" i="1"/>
  <c r="G634" i="1"/>
  <c r="F424" i="4"/>
  <c r="C419" i="1"/>
  <c r="D637" i="1"/>
  <c r="N3" i="9"/>
  <c r="I11" i="3"/>
  <c r="G413" i="1"/>
  <c r="H413" i="1"/>
  <c r="G417" i="1"/>
  <c r="H417" i="1"/>
  <c r="H295" i="1"/>
  <c r="G295" i="1"/>
  <c r="H20" i="9"/>
  <c r="E644" i="4"/>
  <c r="E425" i="4"/>
  <c r="D420" i="1" s="1"/>
  <c r="D418" i="1"/>
  <c r="E20" i="9" l="1"/>
  <c r="B20" i="9" s="1"/>
  <c r="G419" i="1"/>
  <c r="H419" i="1"/>
  <c r="D646" i="4"/>
  <c r="F644" i="4"/>
  <c r="C638" i="1"/>
  <c r="D645" i="4"/>
  <c r="H297" i="1"/>
  <c r="G297" i="1"/>
  <c r="G418" i="1"/>
  <c r="H418" i="1"/>
  <c r="H296" i="1"/>
  <c r="G296" i="1"/>
  <c r="E646" i="4"/>
  <c r="D638" i="1"/>
  <c r="E645" i="4"/>
  <c r="F425" i="4"/>
  <c r="C420" i="1"/>
  <c r="H637" i="1"/>
  <c r="G637" i="1"/>
  <c r="M3" i="9"/>
  <c r="E650" i="4" l="1"/>
  <c r="D640" i="1"/>
  <c r="D649" i="4"/>
  <c r="C639" i="1"/>
  <c r="F645" i="4"/>
  <c r="G334" i="9"/>
  <c r="H334" i="9"/>
  <c r="G638" i="1"/>
  <c r="H638" i="1"/>
  <c r="D650" i="4"/>
  <c r="F646" i="4"/>
  <c r="C640" i="1"/>
  <c r="G420" i="1"/>
  <c r="H420" i="1"/>
  <c r="E649" i="4"/>
  <c r="D639" i="1"/>
  <c r="G297" i="9" l="1"/>
  <c r="E297" i="9" s="1"/>
  <c r="B297" i="9" s="1"/>
  <c r="I20" i="3"/>
  <c r="D644" i="1"/>
  <c r="I19" i="3"/>
  <c r="D643" i="1"/>
  <c r="C643" i="1"/>
  <c r="F649" i="4"/>
  <c r="H19" i="3"/>
  <c r="C644" i="1"/>
  <c r="F650" i="4"/>
  <c r="H20" i="3"/>
  <c r="E334" i="9"/>
  <c r="G640" i="1"/>
  <c r="H640" i="1"/>
  <c r="H639" i="1"/>
  <c r="G639" i="1"/>
  <c r="H7" i="3" l="1"/>
  <c r="J3" i="9" s="1"/>
  <c r="G644" i="1"/>
  <c r="H644" i="1"/>
  <c r="B334" i="9"/>
  <c r="E298" i="9"/>
  <c r="I8" i="3" s="1"/>
  <c r="H643" i="1"/>
  <c r="G643" i="1"/>
  <c r="H295" i="9" l="1"/>
  <c r="L293" i="9"/>
  <c r="F293" i="9" s="1"/>
  <c r="H18" i="9"/>
  <c r="J17" i="9"/>
  <c r="H22" i="9"/>
  <c r="G17" i="9"/>
  <c r="M15" i="9"/>
  <c r="G295" i="9"/>
  <c r="G18" i="9"/>
  <c r="H16" i="9"/>
  <c r="K10" i="9"/>
  <c r="G15" i="9"/>
  <c r="J8" i="9"/>
  <c r="K12" i="9"/>
  <c r="I12" i="9"/>
  <c r="I6" i="9"/>
  <c r="I13" i="9"/>
  <c r="I11" i="9"/>
  <c r="J6" i="9"/>
  <c r="J13" i="9"/>
  <c r="I9" i="9"/>
  <c r="K6" i="9"/>
  <c r="J9" i="9"/>
  <c r="H15" i="9"/>
  <c r="G21" i="9"/>
  <c r="L15" i="9"/>
  <c r="K8" i="9"/>
  <c r="H17" i="9"/>
  <c r="I17" i="9"/>
  <c r="K7" i="9"/>
  <c r="J7" i="9"/>
  <c r="J10" i="9"/>
  <c r="K5" i="9"/>
  <c r="J12" i="9"/>
  <c r="I8" i="9"/>
  <c r="J5" i="9"/>
  <c r="K11" i="9"/>
  <c r="G16" i="9"/>
  <c r="L16" i="9"/>
  <c r="I5" i="9"/>
  <c r="M16" i="9"/>
  <c r="K9" i="9"/>
  <c r="J11" i="9"/>
  <c r="K13" i="9"/>
  <c r="I7" i="9"/>
  <c r="G22" i="9"/>
  <c r="H21" i="9"/>
  <c r="E16" i="9" l="1"/>
  <c r="E10" i="9"/>
  <c r="B10" i="9" s="1"/>
  <c r="E22" i="9"/>
  <c r="B22" i="9" s="1"/>
  <c r="F15" i="9"/>
  <c r="E11" i="9"/>
  <c r="B11" i="9" s="1"/>
  <c r="E17" i="9"/>
  <c r="B17" i="9" s="1"/>
  <c r="E21" i="9"/>
  <c r="B21" i="9" s="1"/>
  <c r="E13" i="9"/>
  <c r="B13" i="9" s="1"/>
  <c r="E18" i="9"/>
  <c r="B18" i="9" s="1"/>
  <c r="B293" i="9"/>
  <c r="F23" i="9"/>
  <c r="E9" i="9"/>
  <c r="B9" i="9" s="1"/>
  <c r="E5" i="9"/>
  <c r="E6" i="9"/>
  <c r="B6" i="9" s="1"/>
  <c r="E15" i="9"/>
  <c r="E295" i="9"/>
  <c r="F16" i="9"/>
  <c r="E8" i="9"/>
  <c r="B8" i="9" s="1"/>
  <c r="E12" i="9"/>
  <c r="B12" i="9" s="1"/>
  <c r="E7" i="9"/>
  <c r="B7" i="9" s="1"/>
  <c r="B16" i="9" l="1"/>
  <c r="E14" i="9"/>
  <c r="I13" i="3" s="1"/>
  <c r="B15" i="9"/>
  <c r="B5" i="9"/>
  <c r="E4" i="9"/>
  <c r="F14" i="9"/>
  <c r="F3" i="9" s="1"/>
  <c r="B295" i="9"/>
  <c r="E23" i="9"/>
  <c r="I7" i="3" s="1"/>
  <c r="E3" i="9" l="1"/>
</calcChain>
</file>

<file path=xl/sharedStrings.xml><?xml version="1.0" encoding="utf-8"?>
<sst xmlns="http://schemas.openxmlformats.org/spreadsheetml/2006/main" count="4733" uniqueCount="3657">
  <si>
    <t>Obveznik:</t>
  </si>
  <si>
    <t xml:space="preserve">26338 - DJEČJI VRTIĆ GRIGOR VITEZ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</si>
  <si>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</si>
  <si>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</si>
  <si>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</si>
  <si>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</si>
  <si>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</si>
  <si>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</si>
  <si>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</si>
  <si>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</si>
  <si>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</si>
  <si>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</si>
  <si>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</si>
  <si>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</si>
  <si>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</si>
  <si>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</si>
  <si>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</si>
  <si>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</si>
  <si>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</si>
  <si>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</si>
  <si>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</si>
  <si>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</si>
  <si>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</si>
  <si>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</si>
  <si>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</si>
  <si>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</si>
  <si>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</si>
  <si>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</si>
  <si>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</si>
  <si>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</si>
  <si>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</si>
  <si>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</si>
  <si>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</si>
  <si>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</si>
  <si>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</si>
  <si>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</si>
  <si>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</si>
  <si>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</si>
  <si>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</si>
  <si>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</si>
  <si>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</si>
  <si>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</si>
  <si>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</si>
  <si>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</si>
  <si>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</si>
  <si>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</si>
  <si>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</si>
  <si>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</si>
  <si>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</si>
  <si>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</si>
  <si>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</si>
  <si>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</si>
  <si>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</si>
  <si>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</si>
  <si>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</si>
  <si>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</si>
  <si>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</si>
  <si>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</si>
  <si>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</si>
  <si>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</si>
  <si>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</si>
  <si>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</si>
  <si>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</si>
  <si>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</si>
  <si>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</si>
  <si>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</si>
  <si>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</si>
  <si>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</si>
  <si>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</si>
  <si>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</si>
  <si>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</si>
  <si>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</si>
  <si>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</si>
  <si>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</si>
  <si>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</si>
  <si>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</si>
  <si>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</si>
  <si>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</si>
  <si>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</si>
  <si>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</si>
  <si>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</si>
  <si>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</si>
  <si>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</si>
  <si>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</si>
  <si>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</si>
  <si>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</si>
  <si>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</si>
  <si>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</si>
  <si>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</si>
  <si>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</si>
  <si>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</si>
  <si>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</si>
  <si>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</si>
  <si>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</si>
  <si>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</si>
  <si>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</si>
  <si>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</si>
  <si>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</si>
  <si>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</si>
  <si>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</si>
  <si>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</si>
  <si>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</si>
  <si>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</si>
  <si>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</si>
  <si>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</si>
  <si>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</si>
  <si>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</si>
  <si>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</si>
  <si>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</si>
  <si>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</si>
  <si>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</si>
  <si>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</si>
  <si>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</si>
  <si>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</si>
  <si>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</si>
  <si>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</si>
  <si>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</si>
  <si>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</si>
  <si>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</si>
  <si>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</si>
  <si>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</si>
  <si>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</si>
  <si>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</si>
  <si>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</si>
  <si>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</si>
  <si>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</si>
  <si>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</si>
  <si>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</si>
  <si>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</si>
  <si>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</si>
  <si>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</si>
  <si>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</si>
  <si>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</si>
  <si>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</si>
  <si>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</si>
  <si>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</si>
  <si>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</si>
  <si>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</si>
  <si>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</si>
  <si>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</si>
  <si>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</si>
  <si>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</si>
  <si>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</si>
  <si>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</si>
  <si>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</si>
  <si>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</si>
  <si>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</si>
  <si>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</si>
  <si>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</si>
  <si>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</si>
  <si>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</si>
  <si>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</si>
  <si>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</si>
  <si>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</si>
  <si>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</si>
  <si>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</si>
  <si>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</si>
  <si>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</si>
  <si>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</si>
  <si>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</si>
  <si>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</si>
  <si>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</si>
  <si>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</si>
  <si>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</si>
  <si>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</si>
  <si>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</si>
  <si>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</si>
  <si>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</si>
  <si>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</si>
  <si>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</si>
  <si>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</si>
  <si>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</si>
  <si>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</si>
  <si>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</si>
  <si>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</si>
  <si>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</si>
  <si>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</si>
  <si>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</si>
  <si>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</si>
  <si>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</si>
  <si>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</si>
  <si>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</si>
  <si>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</si>
  <si>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</si>
  <si>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</si>
  <si>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</si>
  <si>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</si>
  <si>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</si>
  <si>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</si>
  <si>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</si>
  <si>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</si>
  <si>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</si>
  <si>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</si>
  <si>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</si>
  <si>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</si>
  <si>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</si>
  <si>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</si>
  <si>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</si>
  <si>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</si>
  <si>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</si>
  <si>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</si>
  <si>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</si>
  <si>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</si>
  <si>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</si>
  <si>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</si>
  <si>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</si>
  <si>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</si>
  <si>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</si>
  <si>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</si>
  <si>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</si>
  <si>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</si>
  <si>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</si>
  <si>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</si>
  <si>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</si>
  <si>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</si>
  <si>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</si>
  <si>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</si>
  <si>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</si>
  <si>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</si>
  <si>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</si>
  <si>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</si>
  <si>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</si>
  <si>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</si>
  <si>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</si>
  <si>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</si>
  <si>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</si>
  <si>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</si>
  <si>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</si>
  <si>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</si>
  <si>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</si>
  <si>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</si>
  <si>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</si>
  <si>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</si>
  <si>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</si>
  <si>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</si>
  <si>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</si>
  <si>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</si>
  <si>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</si>
  <si>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</si>
  <si>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</si>
  <si>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</si>
  <si>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</si>
  <si>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</si>
  <si>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</si>
  <si>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</si>
  <si>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</si>
  <si>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</si>
  <si>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</si>
  <si>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</si>
  <si>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</si>
  <si>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</si>
  <si>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</si>
  <si>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</si>
  <si>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</si>
  <si>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</si>
  <si>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</si>
  <si>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</si>
  <si>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</si>
  <si>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</si>
  <si>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</si>
  <si>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</si>
  <si>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</si>
  <si>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</si>
  <si>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</si>
  <si>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</si>
  <si>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</si>
  <si>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</si>
  <si>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</si>
  <si>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</si>
  <si>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</si>
  <si>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</si>
  <si>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</si>
  <si>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</si>
  <si>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</si>
  <si>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</si>
  <si>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</si>
  <si>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</si>
  <si>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</si>
  <si>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</si>
  <si>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</si>
  <si>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</si>
  <si>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</si>
  <si>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</si>
  <si>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</si>
  <si>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</si>
  <si>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</si>
  <si>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</si>
  <si>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</si>
  <si>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</si>
  <si>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</si>
  <si>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</si>
  <si>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</si>
  <si>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</si>
  <si>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</si>
  <si>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</si>
  <si>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</si>
  <si>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</si>
  <si>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</si>
  <si>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</si>
  <si>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</si>
  <si>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</si>
  <si>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</si>
  <si>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</si>
  <si>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</si>
  <si>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</si>
  <si>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</si>
  <si>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</si>
  <si>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</si>
  <si>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</si>
  <si>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</si>
  <si>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</si>
  <si>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</si>
  <si>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</si>
  <si>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</si>
  <si>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</si>
  <si>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</si>
  <si>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</si>
  <si>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</si>
  <si>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</si>
  <si>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</si>
  <si>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</si>
  <si>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</si>
  <si>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</si>
  <si>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</si>
  <si>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</si>
  <si>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</si>
  <si>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</si>
  <si>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</si>
  <si>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</si>
  <si>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</si>
  <si>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</si>
  <si>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</si>
  <si>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</si>
  <si>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</si>
  <si>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</si>
  <si>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</si>
  <si>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</si>
  <si>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</si>
  <si>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</si>
  <si>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</si>
  <si>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</si>
  <si>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</si>
  <si>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</si>
  <si>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</si>
  <si>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</si>
  <si>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</si>
  <si>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</si>
  <si>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</si>
  <si>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</si>
  <si>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</si>
  <si>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</si>
  <si>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</si>
  <si>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</si>
  <si>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</si>
  <si>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</si>
  <si>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</si>
  <si>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</si>
  <si>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</si>
  <si>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</si>
  <si>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</si>
  <si>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</si>
  <si>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</si>
  <si>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</si>
  <si>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</si>
  <si>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</si>
  <si>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</si>
  <si>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</si>
  <si>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</si>
  <si>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</si>
  <si>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</si>
  <si>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</si>
  <si>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</si>
  <si>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</si>
  <si>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</si>
  <si>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</si>
  <si>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</si>
  <si>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</si>
  <si>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</si>
  <si>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</si>
  <si>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</si>
  <si>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</si>
  <si>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</si>
  <si>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</si>
  <si>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</si>
  <si>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</si>
  <si>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</si>
  <si>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</si>
  <si>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</si>
  <si>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</si>
  <si>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</si>
  <si>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</si>
  <si>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</si>
  <si>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</si>
  <si>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</si>
  <si>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</si>
  <si>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</si>
  <si>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</si>
  <si>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</si>
  <si>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</si>
  <si>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</si>
  <si>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</si>
  <si>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</si>
  <si>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</si>
  <si>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</si>
  <si>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</si>
  <si>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</si>
  <si>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</si>
  <si>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</si>
  <si>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</si>
  <si>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</si>
  <si>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</si>
  <si>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</si>
  <si>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</si>
  <si>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</si>
  <si>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</si>
  <si>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</si>
  <si>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</si>
  <si>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</si>
  <si>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</si>
  <si>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</si>
  <si>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</si>
  <si>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</si>
  <si>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</si>
  <si>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</si>
  <si>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</si>
  <si>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</si>
  <si>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</si>
  <si>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</si>
  <si>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</si>
  <si>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</si>
  <si>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</si>
  <si>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</si>
  <si>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</si>
  <si>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</si>
  <si>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</si>
  <si>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</si>
  <si>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</si>
  <si>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</si>
  <si>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</si>
  <si>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</si>
  <si>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</si>
  <si>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</si>
  <si>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</si>
  <si>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</si>
  <si>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</si>
  <si>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</si>
  <si>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</si>
  <si>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</si>
  <si>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</si>
  <si>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</si>
  <si>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</si>
  <si>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</si>
  <si>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</si>
  <si>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</si>
  <si>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</si>
  <si>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</si>
  <si>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</si>
  <si>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</si>
  <si>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</si>
  <si>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</si>
  <si>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</si>
  <si>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</si>
  <si>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</si>
  <si>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</si>
  <si>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</si>
  <si>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</si>
  <si>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</si>
  <si>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</si>
  <si>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</si>
  <si>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</si>
  <si>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</si>
  <si>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</si>
  <si>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</si>
  <si>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</si>
  <si>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</si>
  <si>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</si>
  <si>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</si>
  <si>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</si>
  <si>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</si>
  <si>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</si>
  <si>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</si>
  <si>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</si>
  <si>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</si>
  <si>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</si>
  <si>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</si>
  <si>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</si>
  <si>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</si>
  <si>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</si>
  <si>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</si>
  <si>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</si>
  <si>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</si>
  <si>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</si>
  <si>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</si>
  <si>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</si>
  <si>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</si>
  <si>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</si>
  <si>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</si>
  <si>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</si>
  <si>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</si>
  <si>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</si>
  <si>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</si>
  <si>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</si>
  <si>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</si>
  <si>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</si>
  <si>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</si>
  <si>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</si>
  <si>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</si>
  <si>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</si>
  <si>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</si>
  <si>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</si>
  <si>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</si>
  <si>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</si>
  <si>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</si>
  <si>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</si>
  <si>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</si>
  <si>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</si>
  <si>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</si>
  <si>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</si>
  <si>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</si>
  <si>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</si>
  <si>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</si>
  <si>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</si>
  <si>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</si>
  <si>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</si>
  <si>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</si>
  <si>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</si>
  <si>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</si>
  <si>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</si>
  <si>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</si>
  <si>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</si>
  <si>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</si>
  <si>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</si>
  <si>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</si>
  <si>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</si>
  <si>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</si>
  <si>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</si>
  <si>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</si>
  <si>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</si>
  <si>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</si>
  <si>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</si>
  <si>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</si>
  <si>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</si>
  <si>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</si>
  <si>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</si>
  <si>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</si>
  <si>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</si>
  <si>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</si>
  <si>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</si>
  <si>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</si>
  <si>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</si>
  <si>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</si>
  <si>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</si>
  <si>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</si>
  <si>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</si>
  <si>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</si>
  <si>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</si>
  <si>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</si>
  <si>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</si>
  <si>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</si>
  <si>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</si>
  <si>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</si>
  <si>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</si>
  <si>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</si>
  <si>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</si>
  <si>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</si>
  <si>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</si>
  <si>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</si>
  <si>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</si>
  <si>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</si>
  <si>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</si>
  <si>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</si>
  <si>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</si>
  <si>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</si>
  <si>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</si>
  <si>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</si>
  <si>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</si>
  <si>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</si>
  <si>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</si>
  <si>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</si>
  <si>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</si>
  <si>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</si>
  <si>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</si>
  <si>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</si>
  <si>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</si>
  <si>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</si>
  <si>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</si>
  <si>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</si>
  <si>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</si>
  <si>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</si>
  <si>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</si>
  <si>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</si>
  <si>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</si>
  <si>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</si>
  <si>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</si>
  <si>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</si>
  <si>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</si>
  <si>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</si>
  <si>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</si>
  <si>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</si>
  <si>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</si>
  <si>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</si>
  <si>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</si>
  <si>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</si>
  <si>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</si>
  <si>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</si>
  <si>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</si>
  <si>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</si>
  <si>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</si>
  <si>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</si>
  <si>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</si>
  <si>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</si>
  <si>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</si>
  <si>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</si>
  <si>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</si>
  <si>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</si>
  <si>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</si>
  <si>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</si>
  <si>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</si>
  <si>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</si>
  <si>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</si>
  <si>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</si>
  <si>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</si>
  <si>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</si>
  <si>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</si>
  <si>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</si>
  <si>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</si>
  <si>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</si>
  <si>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</si>
  <si>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</si>
  <si>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</si>
  <si>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</si>
  <si>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</si>
  <si>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</si>
  <si>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</si>
  <si>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</si>
  <si>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</si>
  <si>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</si>
  <si>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</si>
  <si>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</si>
  <si>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</si>
  <si>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</si>
  <si>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</si>
  <si>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</si>
  <si>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</si>
  <si>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</si>
  <si>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</si>
  <si>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</si>
  <si>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</si>
  <si>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</si>
  <si>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</si>
  <si>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</si>
  <si>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</si>
  <si>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</si>
  <si>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</si>
  <si>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</si>
  <si>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</si>
  <si>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</si>
  <si>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</si>
  <si>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</si>
  <si>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</si>
  <si>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</si>
  <si>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</si>
  <si>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</si>
  <si>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</si>
  <si>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</si>
  <si>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</si>
  <si>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</si>
  <si>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</si>
  <si>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</si>
  <si>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</si>
  <si>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</si>
  <si>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</si>
  <si>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</si>
  <si>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</si>
  <si>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</si>
  <si>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</si>
  <si>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</si>
  <si>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</si>
  <si>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</si>
  <si>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</si>
  <si>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</si>
  <si>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</si>
  <si>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</si>
  <si>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</si>
  <si>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</si>
  <si>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</si>
  <si>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</si>
  <si>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</si>
  <si>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</si>
  <si>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</si>
  <si>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</si>
  <si>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</si>
  <si>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</si>
  <si>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</si>
  <si>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</si>
  <si>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</si>
  <si>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</si>
  <si>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</si>
  <si>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</si>
  <si>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</si>
  <si>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</si>
  <si>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</si>
  <si>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</si>
  <si>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</si>
  <si>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</si>
  <si>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</si>
  <si>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</si>
  <si>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</si>
  <si>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</si>
  <si>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</si>
  <si>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</si>
  <si>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</si>
  <si>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</si>
  <si>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</si>
  <si>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</si>
  <si>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</si>
  <si>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</si>
  <si>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</si>
  <si>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</si>
  <si>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</si>
  <si>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</si>
  <si>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</si>
  <si>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</si>
  <si>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</si>
  <si>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</si>
  <si>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</si>
  <si>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</si>
  <si>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</si>
  <si>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</si>
  <si>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</si>
  <si>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</si>
  <si>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</si>
  <si>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</si>
  <si>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</si>
  <si>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</si>
  <si>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</si>
  <si>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</si>
  <si>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</si>
  <si>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</si>
  <si>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</si>
  <si>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</si>
  <si>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</si>
  <si>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</si>
  <si>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</si>
  <si>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</si>
  <si>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</si>
  <si>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</si>
  <si>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</si>
  <si>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</si>
  <si>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</si>
  <si>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</si>
  <si>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</si>
  <si>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</si>
  <si>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</si>
  <si>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</si>
  <si>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</si>
  <si>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</si>
  <si>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</si>
  <si>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</si>
  <si>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</si>
  <si>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</si>
  <si>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</si>
  <si>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</si>
  <si>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</si>
  <si>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</si>
  <si>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</si>
  <si>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</si>
  <si>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</si>
  <si>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</si>
  <si>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</si>
  <si>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</si>
  <si>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</si>
  <si>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</si>
  <si>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</si>
  <si>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</si>
  <si>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</si>
  <si>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</si>
  <si>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</si>
  <si>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</si>
  <si>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</si>
  <si>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</si>
  <si>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</si>
  <si>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</si>
  <si>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</si>
  <si>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</si>
  <si>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</si>
  <si>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</si>
  <si>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</si>
  <si>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</si>
  <si>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</si>
  <si>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</si>
  <si>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</si>
  <si>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</si>
  <si>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</si>
  <si>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</si>
  <si>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</si>
  <si>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</si>
  <si>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</si>
  <si>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</si>
  <si>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</si>
  <si>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</si>
  <si>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</si>
  <si>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</si>
  <si>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</si>
  <si>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</si>
  <si>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</si>
  <si>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</si>
  <si>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</si>
  <si>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</si>
  <si>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</si>
  <si>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</si>
  <si>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</si>
  <si>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</si>
  <si>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</si>
  <si>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</si>
  <si>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</si>
  <si>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</si>
  <si>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</si>
  <si>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</si>
  <si>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</si>
  <si>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</si>
  <si>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</si>
  <si>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</si>
  <si>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</si>
  <si>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</si>
  <si>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</si>
  <si>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</si>
  <si>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</si>
  <si>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</si>
  <si>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</si>
  <si>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</si>
  <si>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</si>
  <si>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</si>
  <si>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</si>
  <si>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</si>
  <si>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</si>
  <si>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</si>
  <si>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</si>
  <si>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</si>
  <si>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</si>
  <si>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</si>
  <si>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</si>
  <si>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</si>
  <si>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</si>
  <si>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</si>
  <si>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</si>
  <si>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</si>
  <si>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</si>
  <si>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</si>
  <si>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</si>
  <si>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</si>
  <si>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</si>
  <si>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</si>
  <si>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</si>
  <si>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</si>
  <si>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</si>
  <si>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</si>
  <si>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</si>
  <si>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</si>
  <si>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</si>
  <si>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</si>
  <si>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</si>
  <si>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</si>
  <si>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</si>
  <si>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</si>
  <si>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</si>
  <si>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</si>
  <si>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</si>
  <si>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</si>
  <si>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</si>
  <si>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</si>
  <si>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</si>
  <si>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</si>
  <si>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</si>
  <si>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</si>
  <si>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</si>
  <si>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</si>
  <si>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</si>
  <si>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</si>
  <si>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</si>
  <si>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</si>
  <si>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</si>
  <si>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</si>
  <si>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</si>
  <si>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</si>
  <si>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</si>
  <si>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</si>
  <si>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</si>
  <si>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</si>
  <si>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</si>
  <si>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</si>
  <si>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</si>
  <si>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</si>
  <si>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</si>
  <si>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</si>
  <si>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</si>
  <si>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</si>
  <si>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</si>
  <si>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</si>
  <si>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</si>
  <si>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</si>
  <si>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</si>
  <si>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</si>
  <si>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</si>
  <si>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</si>
  <si>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</si>
  <si>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</si>
  <si>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</si>
  <si>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</si>
  <si>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</si>
  <si>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</si>
  <si>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</si>
  <si>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</si>
  <si>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</si>
  <si>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</si>
  <si>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</si>
  <si>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</si>
  <si>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</si>
  <si>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</si>
  <si>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</si>
  <si>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</si>
  <si>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</si>
  <si>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</si>
  <si>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</si>
  <si>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</si>
  <si>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</si>
  <si>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</si>
  <si>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</si>
  <si>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</si>
  <si>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</si>
  <si>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</si>
  <si>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</si>
  <si>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</si>
  <si>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</si>
  <si>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</si>
  <si>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</si>
  <si>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</si>
  <si>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</si>
  <si>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</si>
  <si>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</si>
  <si>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</si>
  <si>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</si>
  <si>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</si>
  <si>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</si>
  <si>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</si>
  <si>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</si>
  <si>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</si>
  <si>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</si>
  <si>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</si>
  <si>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</si>
  <si>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</si>
  <si>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</si>
  <si>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</si>
  <si>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</si>
  <si>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</si>
  <si>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</si>
  <si>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</si>
  <si>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</si>
  <si>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</si>
  <si>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</si>
  <si>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</si>
  <si>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</si>
  <si>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</si>
  <si>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</si>
  <si>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</si>
  <si>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</si>
  <si>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</si>
  <si>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</si>
  <si>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</si>
  <si>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</si>
  <si>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</si>
  <si>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</si>
  <si>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</si>
  <si>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</si>
  <si>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</si>
  <si>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</si>
  <si>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</si>
  <si>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</si>
  <si>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</si>
  <si>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</si>
  <si>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</si>
  <si>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</si>
  <si>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</si>
  <si>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</si>
  <si>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</si>
  <si>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</si>
  <si>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</si>
  <si>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</si>
  <si>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</si>
  <si>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</si>
  <si>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</si>
  <si>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</si>
  <si>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</si>
  <si>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</si>
  <si>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</si>
  <si>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</si>
  <si>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</si>
  <si>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</si>
  <si>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</si>
  <si>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</si>
  <si>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</si>
  <si>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</si>
  <si>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</si>
  <si>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</si>
  <si>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</si>
  <si>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</si>
  <si>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</si>
  <si>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</si>
  <si>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</si>
  <si>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</si>
  <si>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</si>
  <si>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</si>
  <si>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</si>
  <si>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</si>
  <si>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</si>
  <si>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</si>
  <si>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</si>
  <si>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</si>
  <si>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</si>
  <si>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</si>
  <si>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</si>
  <si>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</si>
  <si>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</si>
  <si>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</si>
  <si>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</si>
  <si>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</si>
  <si>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</si>
  <si>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</si>
  <si>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</si>
  <si>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</si>
  <si>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</si>
  <si>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</si>
  <si>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</si>
  <si>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</si>
  <si>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</si>
  <si>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</si>
  <si>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</si>
  <si>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</si>
  <si>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</si>
  <si>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</si>
  <si>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</si>
  <si>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</si>
  <si>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</si>
  <si>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</si>
  <si>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</si>
  <si>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</si>
  <si>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</si>
  <si>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</si>
  <si>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</si>
  <si>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</si>
  <si>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</si>
  <si>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</si>
  <si>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</si>
  <si>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</si>
  <si>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</si>
  <si>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</si>
  <si>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</si>
  <si>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</si>
  <si>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</si>
  <si>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</si>
  <si>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</si>
  <si>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</si>
  <si>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</si>
  <si>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</si>
  <si>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</si>
  <si>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</si>
  <si>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</si>
  <si>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</si>
  <si>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</si>
  <si>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</si>
  <si>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</si>
  <si>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</si>
  <si>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</si>
  <si>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</si>
  <si>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</si>
  <si>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</si>
  <si>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</si>
  <si>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</si>
  <si>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</si>
  <si>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</si>
  <si>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</si>
  <si>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</si>
  <si>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</si>
  <si>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</si>
  <si>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</si>
  <si>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</si>
  <si>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</si>
  <si>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</si>
  <si>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</si>
  <si>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</si>
  <si>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</si>
  <si>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</si>
  <si>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</si>
  <si>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</si>
  <si>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</si>
  <si>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</si>
  <si>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</si>
  <si>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</si>
  <si>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</si>
  <si>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</si>
  <si>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</si>
  <si>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</si>
  <si>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</si>
  <si>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</si>
  <si>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</si>
  <si>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</si>
  <si>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</si>
  <si>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</si>
  <si>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</si>
  <si>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</si>
  <si>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</si>
  <si>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</si>
  <si>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</si>
  <si>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</si>
  <si>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</si>
  <si>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</si>
  <si>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</si>
  <si>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</si>
  <si>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</si>
  <si>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</si>
  <si>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</si>
  <si>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</si>
  <si>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</si>
  <si>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</si>
  <si>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</si>
  <si>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</si>
  <si>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</si>
  <si>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</si>
  <si>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</si>
  <si>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</si>
  <si>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</si>
  <si>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</si>
  <si>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</si>
  <si>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</si>
  <si>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</si>
  <si>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</si>
  <si>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</si>
  <si>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</si>
  <si>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</si>
  <si>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</si>
  <si>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</si>
  <si>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</si>
  <si>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</si>
  <si>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</si>
  <si>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</si>
  <si>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</si>
  <si>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</si>
  <si>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</si>
  <si>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</si>
  <si>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</si>
  <si>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</si>
  <si>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</si>
  <si>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</si>
  <si>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</si>
  <si>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</si>
  <si>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</si>
  <si>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</si>
  <si>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</si>
  <si>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</si>
  <si>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</si>
  <si>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</si>
  <si>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</si>
  <si>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</si>
  <si>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</si>
  <si>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</si>
  <si>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</si>
  <si>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</si>
  <si>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</si>
  <si>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</si>
  <si>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</si>
  <si>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</si>
  <si>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</si>
  <si>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</si>
  <si>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</si>
  <si>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</si>
  <si>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</si>
  <si>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</si>
  <si>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</si>
  <si>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</si>
  <si>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</si>
  <si>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</si>
  <si>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</si>
  <si>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</si>
  <si>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</si>
  <si>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</si>
  <si>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</si>
  <si>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</si>
  <si>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</si>
  <si>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</si>
  <si>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</si>
  <si>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</si>
  <si>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</si>
  <si>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</si>
  <si>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</si>
  <si>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</si>
  <si>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</si>
  <si>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</si>
  <si>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</si>
  <si>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</si>
  <si>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</si>
  <si>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</si>
  <si>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</si>
  <si>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</si>
  <si>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</si>
  <si>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</si>
  <si>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</si>
  <si>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</si>
  <si>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</si>
  <si>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</si>
  <si>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</si>
  <si>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</si>
  <si>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</si>
  <si>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</si>
  <si>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</si>
  <si>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</si>
  <si>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</si>
  <si>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</si>
  <si>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</si>
  <si>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</si>
  <si>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</si>
  <si>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</si>
  <si>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</si>
  <si>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</si>
  <si>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</si>
  <si>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</si>
  <si>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</si>
  <si>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</si>
  <si>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</si>
  <si>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</si>
  <si>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</si>
  <si>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</si>
  <si>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</si>
  <si>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</si>
  <si>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</si>
  <si>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</si>
  <si>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</si>
  <si>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</si>
  <si>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</si>
  <si>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</si>
  <si>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</si>
  <si>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</si>
  <si>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</si>
  <si>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</si>
  <si>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</si>
  <si>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</si>
  <si>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</si>
  <si>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</si>
  <si>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</si>
  <si>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</si>
  <si>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</si>
  <si>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</si>
  <si>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</si>
  <si>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</si>
  <si>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</si>
  <si>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</si>
  <si>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</si>
  <si>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</si>
  <si>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</si>
  <si>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</si>
  <si>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</si>
  <si>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</si>
  <si>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</si>
  <si>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</si>
  <si>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</si>
  <si>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</si>
  <si>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</si>
  <si>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</si>
  <si>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</si>
  <si>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</si>
  <si>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</si>
  <si>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</si>
  <si>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</si>
  <si>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</si>
  <si>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</si>
  <si>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</si>
  <si>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</si>
  <si>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</si>
  <si>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</si>
  <si>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</si>
  <si>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</si>
  <si>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</si>
  <si>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</si>
  <si>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</si>
  <si>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</si>
  <si>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</si>
  <si>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</si>
  <si>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</si>
  <si>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</si>
  <si>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</si>
  <si>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</si>
  <si>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</si>
  <si>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</si>
  <si>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</si>
  <si>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</si>
  <si>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</si>
  <si>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</si>
  <si>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</si>
  <si>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</si>
  <si>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</si>
  <si>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</si>
  <si>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</si>
  <si>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</si>
  <si>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</si>
  <si>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</si>
  <si>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</si>
  <si>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</si>
  <si>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</si>
  <si>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</si>
  <si>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</si>
  <si>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</si>
  <si>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</si>
  <si>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</si>
  <si>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</si>
  <si>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</si>
  <si>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</si>
  <si>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</si>
  <si>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</si>
  <si>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</si>
  <si>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</si>
  <si>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</si>
  <si>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</si>
  <si>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</si>
  <si>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</si>
  <si>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</si>
  <si>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</si>
  <si>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</si>
  <si>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</si>
  <si>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</si>
  <si>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</si>
  <si>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</si>
  <si>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</si>
  <si>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</si>
  <si>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</si>
  <si>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</si>
  <si>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</si>
  <si>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</si>
  <si>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</si>
  <si>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</si>
  <si>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</si>
  <si>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</si>
  <si>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</si>
  <si>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</si>
  <si>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</si>
  <si>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</si>
  <si>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</si>
  <si>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</si>
  <si>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</si>
  <si>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</si>
  <si>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</si>
  <si>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</si>
  <si>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</si>
  <si>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</si>
  <si>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</si>
  <si>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</si>
  <si>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</si>
  <si>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</si>
  <si>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</si>
  <si>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</si>
  <si>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</si>
  <si>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</si>
  <si>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</si>
  <si>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</si>
  <si>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</si>
  <si>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</si>
  <si>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</si>
  <si>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</si>
  <si>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</si>
  <si>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</si>
  <si>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</si>
  <si>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</si>
  <si>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</si>
  <si>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</si>
  <si>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</si>
  <si>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</si>
  <si>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</si>
  <si>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</si>
  <si>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</si>
  <si>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</si>
  <si>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</si>
  <si>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</si>
  <si>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</si>
  <si>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</si>
  <si>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</si>
  <si>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</si>
  <si>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</si>
  <si>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</si>
  <si>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</si>
  <si>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</si>
  <si>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</si>
  <si>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</si>
  <si>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</si>
  <si>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</si>
  <si>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</si>
  <si>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</si>
  <si>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</si>
  <si>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</si>
  <si>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</si>
  <si>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</si>
  <si>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</si>
  <si>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</si>
  <si>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</si>
  <si>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</si>
  <si>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</si>
  <si>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</si>
  <si>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</si>
  <si>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</si>
  <si>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</si>
  <si>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</si>
  <si>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</si>
  <si>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</si>
  <si>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</si>
  <si>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</si>
  <si>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</si>
  <si>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</si>
  <si>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</si>
  <si>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</si>
  <si>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</si>
  <si>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</si>
  <si>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</si>
  <si>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</si>
  <si>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</si>
  <si>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</si>
  <si>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</si>
  <si>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</si>
  <si>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</si>
  <si>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</si>
  <si>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</si>
  <si>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</si>
  <si>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</si>
  <si>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</si>
  <si>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</si>
  <si>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</si>
  <si>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</si>
  <si>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</si>
  <si>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</si>
  <si>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</si>
  <si>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</si>
  <si>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</si>
  <si>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</si>
  <si>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</si>
  <si>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</si>
  <si>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</si>
  <si>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</si>
  <si>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</si>
  <si>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</si>
  <si>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</si>
  <si>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</si>
  <si>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</si>
  <si>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</si>
  <si>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</si>
  <si>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</si>
  <si>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</si>
  <si>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</si>
  <si>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</si>
  <si>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</si>
  <si>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</si>
  <si>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</si>
  <si>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</si>
  <si>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</si>
  <si>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</si>
  <si>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</si>
  <si>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</si>
  <si>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</si>
  <si>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</si>
  <si>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</si>
  <si>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</si>
  <si>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</si>
  <si>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</si>
  <si>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</si>
  <si>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</si>
  <si>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</si>
  <si>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</si>
  <si>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</si>
  <si>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</si>
  <si>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</si>
  <si>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</si>
  <si>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</si>
  <si>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</si>
  <si>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</si>
  <si>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</si>
  <si>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</si>
  <si>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</si>
  <si>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</si>
  <si>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</si>
  <si>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</si>
  <si>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</si>
  <si>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</si>
  <si>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</si>
  <si>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</si>
  <si>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</si>
  <si>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</si>
  <si>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</si>
  <si>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</si>
  <si>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</si>
  <si>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</si>
  <si>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</si>
  <si>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</si>
  <si>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</si>
  <si>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</si>
  <si>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</si>
  <si>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</si>
  <si>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</si>
  <si>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</si>
  <si>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</si>
  <si>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</si>
  <si>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</si>
  <si>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</si>
  <si>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</si>
  <si>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</si>
  <si>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</si>
  <si>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</si>
  <si>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</si>
  <si>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</si>
  <si>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</si>
  <si>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</si>
  <si>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</si>
  <si>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</si>
  <si>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</si>
  <si>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</si>
  <si>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</si>
  <si>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</si>
  <si>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</si>
  <si>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</si>
  <si>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</si>
  <si>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</si>
  <si>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</si>
  <si>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</si>
  <si>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</si>
  <si>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</si>
  <si>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</si>
  <si>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</si>
  <si>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</si>
  <si>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</si>
  <si>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</si>
  <si>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</si>
  <si>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</si>
  <si>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</si>
  <si>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</si>
  <si>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</si>
  <si>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</si>
  <si>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</si>
  <si>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</si>
  <si>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</si>
  <si>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</si>
  <si>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</si>
  <si>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</si>
  <si>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</si>
  <si>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</si>
  <si>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</si>
  <si>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</si>
  <si>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</si>
  <si>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</si>
  <si>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</si>
  <si>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</si>
  <si>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</si>
  <si>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</si>
  <si>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</si>
  <si>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</si>
  <si>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</si>
  <si>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</si>
  <si>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</si>
  <si>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</si>
  <si>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</si>
  <si>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</si>
  <si>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</si>
  <si>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</si>
  <si>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</si>
  <si>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</si>
  <si>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</si>
  <si>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</si>
  <si>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</si>
  <si>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</si>
  <si>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</si>
  <si>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</si>
  <si>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</si>
  <si>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</si>
  <si>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</si>
  <si>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</si>
  <si>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</si>
  <si>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</si>
  <si>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</si>
  <si>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</si>
  <si>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</si>
  <si>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</si>
  <si>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</si>
  <si>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</si>
  <si>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</si>
  <si>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</si>
  <si>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</si>
  <si>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</si>
  <si>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</si>
  <si>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</si>
  <si>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</si>
  <si>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</si>
  <si>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</si>
  <si>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</si>
  <si>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</si>
  <si>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</si>
  <si>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</si>
  <si>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</si>
  <si>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</si>
  <si>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</si>
  <si>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</si>
  <si>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</si>
  <si>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</si>
  <si>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</si>
  <si>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</si>
  <si>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</si>
  <si>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</si>
  <si>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</si>
  <si>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</si>
  <si>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</si>
  <si>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</si>
  <si>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</si>
  <si>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</si>
  <si>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</si>
  <si>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</si>
  <si>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</si>
  <si>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</si>
  <si>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</si>
  <si>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</si>
  <si>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</si>
  <si>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</si>
  <si>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</si>
  <si>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</si>
  <si>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</si>
  <si>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</si>
  <si>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</si>
  <si>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</si>
  <si>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</si>
  <si>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</si>
  <si>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</si>
  <si>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</si>
  <si>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</si>
  <si>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</si>
  <si>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</si>
  <si>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</si>
  <si>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</si>
  <si>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</si>
  <si>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</si>
  <si>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</si>
  <si>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</si>
  <si>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</si>
  <si>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</si>
  <si>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</si>
  <si>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</si>
  <si>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</si>
  <si>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</si>
  <si>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</si>
  <si>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</si>
  <si>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</si>
  <si>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</si>
  <si>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</si>
  <si>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</si>
  <si>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</si>
  <si>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</si>
  <si>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</si>
  <si>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</si>
  <si>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</si>
  <si>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</si>
  <si>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</si>
  <si>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</si>
  <si>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</si>
  <si>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</si>
  <si>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</si>
  <si>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</si>
  <si>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</si>
  <si>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</si>
  <si>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</si>
  <si>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</si>
  <si>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</si>
  <si>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</si>
  <si>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</si>
  <si>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</si>
  <si>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</si>
  <si>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</si>
  <si>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</si>
  <si>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</si>
  <si>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</si>
  <si>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</si>
  <si>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</si>
  <si>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</si>
  <si>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</si>
  <si>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</si>
  <si>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</si>
  <si>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</si>
  <si>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</si>
  <si>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</si>
  <si>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</si>
  <si>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</si>
  <si>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</si>
  <si>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</si>
  <si>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</si>
  <si>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</si>
  <si>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</si>
  <si>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</si>
  <si>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</si>
  <si>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</si>
  <si>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</si>
  <si>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</si>
  <si>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</si>
  <si>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</si>
  <si>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</si>
  <si>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</si>
  <si>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</si>
  <si>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</si>
  <si>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</si>
  <si>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</si>
  <si>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</si>
  <si>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</si>
  <si>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</si>
  <si>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</si>
  <si>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</si>
  <si>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</si>
  <si>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</si>
  <si>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</si>
  <si>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</si>
  <si>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</si>
  <si>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</si>
  <si>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</si>
  <si>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</si>
  <si>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</si>
  <si>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</si>
  <si>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</si>
  <si>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</si>
  <si>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</si>
  <si>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</si>
  <si>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</si>
  <si>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</si>
  <si>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</si>
  <si>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</si>
  <si>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</si>
  <si>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</si>
  <si>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</si>
  <si>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</si>
  <si>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</si>
  <si>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</si>
  <si>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</si>
  <si>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</si>
  <si>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</si>
  <si>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</si>
  <si>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</si>
  <si>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</si>
  <si>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</si>
  <si>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</si>
  <si>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</si>
  <si>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</si>
  <si>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</si>
  <si>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</si>
  <si>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</si>
  <si>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</si>
  <si>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</si>
  <si>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</si>
  <si>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</si>
  <si>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</si>
  <si>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</si>
  <si>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</si>
  <si>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</si>
  <si>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</si>
  <si>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</si>
  <si>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</si>
  <si>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</si>
  <si>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</si>
  <si>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</si>
  <si>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</si>
  <si>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</si>
  <si>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</si>
  <si>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</si>
  <si>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</si>
  <si>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</si>
  <si>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</si>
  <si>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</si>
  <si>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</si>
  <si>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</si>
  <si>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</si>
  <si>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</si>
  <si>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</si>
  <si>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</si>
  <si>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</si>
  <si>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</si>
  <si>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</si>
  <si>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</si>
  <si>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</si>
  <si>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</si>
  <si>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</si>
  <si>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</si>
  <si>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</si>
  <si>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</si>
  <si>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</si>
  <si>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</si>
  <si>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</si>
  <si>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</si>
  <si>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</si>
  <si>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</si>
  <si>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</si>
  <si>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</si>
  <si>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</si>
  <si>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</si>
  <si>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</si>
  <si>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</si>
  <si>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</si>
  <si>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</si>
  <si>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</si>
  <si>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</si>
  <si>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</si>
  <si>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</si>
  <si>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</si>
  <si>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</si>
  <si>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</si>
  <si>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</si>
  <si>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</si>
  <si>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</si>
  <si>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</si>
  <si>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</si>
  <si>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</si>
  <si>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</si>
  <si>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</si>
  <si>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</si>
  <si>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</si>
  <si>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</si>
  <si>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</si>
  <si>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</si>
  <si>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</si>
  <si>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</si>
  <si>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</si>
  <si>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</si>
  <si>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</si>
  <si>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</si>
  <si>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</si>
  <si>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</si>
  <si>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</si>
  <si>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</si>
  <si>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</si>
  <si>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</si>
  <si>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</si>
  <si>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</si>
  <si>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</si>
  <si>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</si>
  <si>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</si>
  <si>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</si>
  <si>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</si>
  <si>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</si>
  <si>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</si>
  <si>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</si>
  <si>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</si>
  <si>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</si>
  <si>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</si>
  <si>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</si>
  <si>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</si>
  <si>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</si>
  <si>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</si>
  <si>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</si>
  <si>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</si>
  <si>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</si>
  <si>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</si>
  <si>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</si>
  <si>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</si>
  <si>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</si>
  <si>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</si>
  <si>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</si>
  <si>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</si>
  <si>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</si>
  <si>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</si>
  <si>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</si>
  <si>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</si>
  <si>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</si>
  <si>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</si>
  <si>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</si>
  <si>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</si>
  <si>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</si>
  <si>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</si>
  <si>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</si>
  <si>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</si>
  <si>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</si>
  <si>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</si>
  <si>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</si>
  <si>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</si>
  <si>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</si>
  <si>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</si>
  <si>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</si>
  <si>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</si>
  <si>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</si>
  <si>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</si>
  <si>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</si>
  <si>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</si>
  <si>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</si>
  <si>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</si>
  <si>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</si>
  <si>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</si>
  <si>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</si>
  <si>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</si>
  <si>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</si>
  <si>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</si>
  <si>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</si>
  <si>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</si>
  <si>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</si>
  <si>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</si>
  <si>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</si>
  <si>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</si>
  <si>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</si>
  <si>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</si>
  <si>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</si>
  <si>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</si>
  <si>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</si>
  <si>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</si>
  <si>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</si>
  <si>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</si>
  <si>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</si>
  <si>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</si>
  <si>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</si>
  <si>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</si>
  <si>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</si>
  <si>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</si>
  <si>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</si>
  <si>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</si>
  <si>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</si>
  <si>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</si>
  <si>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</si>
  <si>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</si>
  <si>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</si>
  <si>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</si>
  <si>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</si>
  <si>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</si>
  <si>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</si>
  <si>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</si>
  <si>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</si>
  <si>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</si>
  <si>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</si>
  <si>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</si>
  <si>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</si>
  <si>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</si>
  <si>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</si>
  <si>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</si>
  <si>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</si>
  <si>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</si>
  <si>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</si>
  <si>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</si>
  <si>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</si>
  <si>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</si>
  <si>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</si>
  <si>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</si>
  <si>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</si>
  <si>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</si>
  <si>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</si>
  <si>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</si>
  <si>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</si>
  <si>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</si>
  <si>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</si>
  <si>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</si>
  <si>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</si>
  <si>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</si>
  <si>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</si>
  <si>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</si>
  <si>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</si>
  <si>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</si>
  <si>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</si>
  <si>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</si>
  <si>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</si>
  <si>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</si>
  <si>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</si>
  <si>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</si>
  <si>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</si>
  <si>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</si>
  <si>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</si>
  <si>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</si>
  <si>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</si>
  <si>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</si>
  <si>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</si>
  <si>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</si>
  <si>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</si>
  <si>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</si>
  <si>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</si>
  <si>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</si>
  <si>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</si>
  <si>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</si>
  <si>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</si>
  <si>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</si>
  <si>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</si>
  <si>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</si>
  <si>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DJEČJI VRTIĆ GRIGOR VITEZ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</si>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</sst>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3651545.56</v>
      </c>
      <c r="D2" s="7">
        <f>'PR-RAS'!E6</f>
        <v>5032277.1099999994</v>
      </c>
      <c r="E2" s="7">
        <v>0</v>
      </c>
      <c r="F2" s="7">
        <v>0</v>
      </c>
      <c r="G2" s="8">
        <f t="shared" ref="G2:G274" si="0">(B2/1000)*(C2*1+D2*2)</f>
        <v>13716.09978</v>
      </c>
      <c r="H2" s="8">
        <f t="shared" ref="H2:H274" si="1">ABS(C2-ROUND(C2,0))+ABS(D2-ROUND(D2,0))</f>
        <v>0.5499999993480742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19431.16</v>
      </c>
      <c r="D45" s="2">
        <f>'PR-RAS'!E49</f>
        <v>15583.5</v>
      </c>
      <c r="E45" s="2">
        <v>0</v>
      </c>
      <c r="F45" s="2">
        <v>0</v>
      </c>
      <c r="G45" s="3">
        <f t="shared" si="0"/>
        <v>2226.3190399999999</v>
      </c>
      <c r="H45" s="3">
        <f t="shared" si="1"/>
        <v>0.65999999999985448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1092.76</v>
      </c>
      <c r="D57" s="2">
        <f>'PR-RAS'!E61</f>
        <v>0</v>
      </c>
      <c r="E57" s="2">
        <v>0</v>
      </c>
      <c r="F57" s="2">
        <v>0</v>
      </c>
      <c r="G57" s="3">
        <f t="shared" si="0"/>
        <v>61.194560000000003</v>
      </c>
      <c r="H57" s="3">
        <f t="shared" si="1"/>
        <v>0.24000000000000909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1092.76</v>
      </c>
      <c r="D58" s="2">
        <f>'PR-RAS'!E62</f>
        <v>0</v>
      </c>
      <c r="E58" s="2">
        <v>0</v>
      </c>
      <c r="F58" s="2">
        <v>0</v>
      </c>
      <c r="G58" s="3">
        <f t="shared" si="0"/>
        <v>62.287320000000001</v>
      </c>
      <c r="H58" s="3">
        <f t="shared" si="1"/>
        <v>0.24000000000000909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18338.400000000001</v>
      </c>
      <c r="D64" s="2">
        <f>'PR-RAS'!E68</f>
        <v>15583.5</v>
      </c>
      <c r="E64" s="2">
        <v>0</v>
      </c>
      <c r="F64" s="2">
        <v>0</v>
      </c>
      <c r="G64" s="3">
        <f t="shared" si="0"/>
        <v>3118.8402000000001</v>
      </c>
      <c r="H64" s="3">
        <f t="shared" si="1"/>
        <v>0.90000000000145519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16338.4</v>
      </c>
      <c r="D65" s="2">
        <f>'PR-RAS'!E69</f>
        <v>6385.5</v>
      </c>
      <c r="E65" s="2">
        <v>0</v>
      </c>
      <c r="F65" s="2">
        <v>0</v>
      </c>
      <c r="G65" s="3">
        <f t="shared" si="0"/>
        <v>1863.0016000000001</v>
      </c>
      <c r="H65" s="3">
        <f t="shared" si="1"/>
        <v>0.8999999999996362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2000</v>
      </c>
      <c r="D66" s="2">
        <f>'PR-RAS'!E70</f>
        <v>9198</v>
      </c>
      <c r="E66" s="2">
        <v>0</v>
      </c>
      <c r="F66" s="2">
        <v>0</v>
      </c>
      <c r="G66" s="3">
        <f t="shared" si="0"/>
        <v>1325.74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0.06</v>
      </c>
      <c r="D78" s="2">
        <f>'PR-RAS'!E82</f>
        <v>0.01</v>
      </c>
      <c r="E78" s="2">
        <v>0</v>
      </c>
      <c r="F78" s="2">
        <v>0</v>
      </c>
      <c r="G78" s="3">
        <f t="shared" si="0"/>
        <v>6.1599999999999997E-3</v>
      </c>
      <c r="H78" s="3">
        <f t="shared" si="1"/>
        <v>6.9999999999999993E-2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0.06</v>
      </c>
      <c r="D79" s="2">
        <f>'PR-RAS'!E83</f>
        <v>0.01</v>
      </c>
      <c r="E79" s="2">
        <v>0</v>
      </c>
      <c r="F79" s="2">
        <v>0</v>
      </c>
      <c r="G79" s="3">
        <f t="shared" si="0"/>
        <v>6.2399999999999999E-3</v>
      </c>
      <c r="H79" s="3">
        <f t="shared" si="1"/>
        <v>6.9999999999999993E-2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0.06</v>
      </c>
      <c r="D81" s="2">
        <f>'PR-RAS'!E85</f>
        <v>0.01</v>
      </c>
      <c r="E81" s="2">
        <v>0</v>
      </c>
      <c r="F81" s="2">
        <v>0</v>
      </c>
      <c r="G81" s="3">
        <f t="shared" si="0"/>
        <v>6.4000000000000003E-3</v>
      </c>
      <c r="H81" s="3">
        <f t="shared" si="1"/>
        <v>6.9999999999999993E-2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522153.57</v>
      </c>
      <c r="D102" s="2">
        <f>'PR-RAS'!E106</f>
        <v>528259.86</v>
      </c>
      <c r="E102" s="2">
        <v>0</v>
      </c>
      <c r="F102" s="2">
        <v>0</v>
      </c>
      <c r="G102" s="3">
        <f t="shared" si="0"/>
        <v>159446.00229</v>
      </c>
      <c r="H102" s="3">
        <f t="shared" si="1"/>
        <v>0.57000000000698492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522153.57</v>
      </c>
      <c r="D108" s="2">
        <f>'PR-RAS'!E112</f>
        <v>528259.86</v>
      </c>
      <c r="E108" s="2">
        <v>0</v>
      </c>
      <c r="F108" s="2">
        <v>0</v>
      </c>
      <c r="G108" s="3">
        <f t="shared" si="0"/>
        <v>168918.04203000001</v>
      </c>
      <c r="H108" s="3">
        <f t="shared" si="1"/>
        <v>0.57000000000698492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522153.57</v>
      </c>
      <c r="D113" s="2">
        <f>'PR-RAS'!E117</f>
        <v>528259.86</v>
      </c>
      <c r="E113" s="2">
        <v>0</v>
      </c>
      <c r="F113" s="2">
        <v>0</v>
      </c>
      <c r="G113" s="3">
        <f t="shared" si="0"/>
        <v>176811.40848000001</v>
      </c>
      <c r="H113" s="3">
        <f t="shared" si="1"/>
        <v>0.57000000000698492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32881.18</v>
      </c>
      <c r="D121" s="2">
        <f>'PR-RAS'!E125</f>
        <v>16812.39</v>
      </c>
      <c r="E121" s="2">
        <v>0</v>
      </c>
      <c r="F121" s="2">
        <v>0</v>
      </c>
      <c r="G121" s="3">
        <f t="shared" si="0"/>
        <v>7980.7151999999987</v>
      </c>
      <c r="H121" s="3">
        <f t="shared" si="1"/>
        <v>0.56999999999970896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8388.85</v>
      </c>
      <c r="D122" s="2">
        <f>'PR-RAS'!E126</f>
        <v>7482.5</v>
      </c>
      <c r="E122" s="2">
        <v>0</v>
      </c>
      <c r="F122" s="2">
        <v>0</v>
      </c>
      <c r="G122" s="3">
        <f t="shared" si="0"/>
        <v>2825.81585</v>
      </c>
      <c r="H122" s="3">
        <f t="shared" si="1"/>
        <v>0.6499999999996362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8388.85</v>
      </c>
      <c r="D124" s="2">
        <f>'PR-RAS'!E128</f>
        <v>7482.5</v>
      </c>
      <c r="E124" s="2">
        <v>0</v>
      </c>
      <c r="F124" s="2">
        <v>0</v>
      </c>
      <c r="G124" s="3">
        <f t="shared" si="0"/>
        <v>2872.5235499999999</v>
      </c>
      <c r="H124" s="3">
        <f t="shared" si="1"/>
        <v>0.6499999999996362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24492.33</v>
      </c>
      <c r="D125" s="2">
        <f>'PR-RAS'!E129</f>
        <v>9329.89</v>
      </c>
      <c r="E125" s="2">
        <v>0</v>
      </c>
      <c r="F125" s="2">
        <v>0</v>
      </c>
      <c r="G125" s="3">
        <f t="shared" si="0"/>
        <v>5350.8616400000001</v>
      </c>
      <c r="H125" s="3">
        <f t="shared" si="1"/>
        <v>0.44000000000232831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22992.33</v>
      </c>
      <c r="D126" s="2">
        <f>'PR-RAS'!E130</f>
        <v>5925.44</v>
      </c>
      <c r="E126" s="2">
        <v>0</v>
      </c>
      <c r="F126" s="2">
        <v>0</v>
      </c>
      <c r="G126" s="3">
        <f t="shared" si="0"/>
        <v>4355.4012499999999</v>
      </c>
      <c r="H126" s="3">
        <f t="shared" si="1"/>
        <v>0.77000000000134605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1500</v>
      </c>
      <c r="D127" s="2">
        <f>'PR-RAS'!E131</f>
        <v>3404.45</v>
      </c>
      <c r="E127" s="2">
        <v>0</v>
      </c>
      <c r="F127" s="2">
        <v>0</v>
      </c>
      <c r="G127" s="3">
        <f t="shared" si="0"/>
        <v>1046.9213999999999</v>
      </c>
      <c r="H127" s="3">
        <f t="shared" si="1"/>
        <v>0.4499999999998181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3077079.59</v>
      </c>
      <c r="D130" s="2">
        <f>'PR-RAS'!E134</f>
        <v>4471621.3499999996</v>
      </c>
      <c r="E130" s="2">
        <v>0</v>
      </c>
      <c r="F130" s="2">
        <v>0</v>
      </c>
      <c r="G130" s="3">
        <f t="shared" si="0"/>
        <v>1550621.5754099998</v>
      </c>
      <c r="H130" s="3">
        <f t="shared" si="1"/>
        <v>0.75999999977648258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3077079.59</v>
      </c>
      <c r="D131" s="2">
        <f>'PR-RAS'!E135</f>
        <v>4471621.3499999996</v>
      </c>
      <c r="E131" s="2">
        <v>0</v>
      </c>
      <c r="F131" s="2">
        <v>0</v>
      </c>
      <c r="G131" s="3">
        <f t="shared" si="0"/>
        <v>1562641.8976999999</v>
      </c>
      <c r="H131" s="3">
        <f t="shared" si="1"/>
        <v>0.75999999977648258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3048469.04</v>
      </c>
      <c r="D132" s="2">
        <f>'PR-RAS'!E136</f>
        <v>4429526.3499999996</v>
      </c>
      <c r="E132" s="2">
        <v>0</v>
      </c>
      <c r="F132" s="2">
        <v>0</v>
      </c>
      <c r="G132" s="3">
        <f t="shared" si="0"/>
        <v>1559885.3479399998</v>
      </c>
      <c r="H132" s="3">
        <f t="shared" si="1"/>
        <v>0.38999999966472387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28610.55</v>
      </c>
      <c r="D133" s="2">
        <f>'PR-RAS'!E137</f>
        <v>42095</v>
      </c>
      <c r="E133" s="2">
        <v>0</v>
      </c>
      <c r="F133" s="2">
        <v>0</v>
      </c>
      <c r="G133" s="3">
        <f t="shared" si="0"/>
        <v>14889.672600000002</v>
      </c>
      <c r="H133" s="3">
        <f t="shared" si="1"/>
        <v>0.4500000000007276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3606466.13</v>
      </c>
      <c r="D148" s="2">
        <f>'PR-RAS'!E152</f>
        <v>5278504.66</v>
      </c>
      <c r="E148" s="2">
        <v>0</v>
      </c>
      <c r="F148" s="2">
        <v>0</v>
      </c>
      <c r="G148" s="3">
        <f t="shared" si="0"/>
        <v>2082030.8911499998</v>
      </c>
      <c r="H148" s="3">
        <f t="shared" si="1"/>
        <v>0.46999999973922968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2884975.42</v>
      </c>
      <c r="D149" s="2">
        <f>'PR-RAS'!E153</f>
        <v>4421214.49</v>
      </c>
      <c r="E149" s="2">
        <v>0</v>
      </c>
      <c r="F149" s="2">
        <v>0</v>
      </c>
      <c r="G149" s="3">
        <f t="shared" si="0"/>
        <v>1735655.8511999999</v>
      </c>
      <c r="H149" s="3">
        <f t="shared" si="1"/>
        <v>0.91000000014901161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2123401.2399999998</v>
      </c>
      <c r="D150" s="2">
        <f>'PR-RAS'!E154</f>
        <v>3393893.41</v>
      </c>
      <c r="E150" s="2">
        <v>0</v>
      </c>
      <c r="F150" s="2">
        <v>0</v>
      </c>
      <c r="G150" s="3">
        <f t="shared" si="0"/>
        <v>1327767.02094</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2086405.41</v>
      </c>
      <c r="D151" s="2">
        <f>'PR-RAS'!E155</f>
        <v>3337899.17</v>
      </c>
      <c r="E151" s="2">
        <v>0</v>
      </c>
      <c r="F151" s="2">
        <v>0</v>
      </c>
      <c r="G151" s="3">
        <f t="shared" si="0"/>
        <v>1314330.5625</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36995.83</v>
      </c>
      <c r="D153" s="2">
        <f>'PR-RAS'!E157</f>
        <v>55994.239999999998</v>
      </c>
      <c r="E153" s="2">
        <v>0</v>
      </c>
      <c r="F153" s="2">
        <v>0</v>
      </c>
      <c r="G153" s="3">
        <f t="shared" si="0"/>
        <v>22645.615119999999</v>
      </c>
      <c r="H153" s="3">
        <f t="shared" si="1"/>
        <v>0.4099999999962165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425925.06</v>
      </c>
      <c r="D155" s="2">
        <f>'PR-RAS'!E159</f>
        <v>478757.31</v>
      </c>
      <c r="E155" s="2">
        <v>0</v>
      </c>
      <c r="F155" s="2">
        <v>0</v>
      </c>
      <c r="G155" s="3">
        <f t="shared" si="0"/>
        <v>213049.71071999997</v>
      </c>
      <c r="H155" s="3">
        <f t="shared" si="1"/>
        <v>0.36999999999534339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335649.12</v>
      </c>
      <c r="D156" s="2">
        <f>'PR-RAS'!E160</f>
        <v>548563.77</v>
      </c>
      <c r="E156" s="2">
        <v>0</v>
      </c>
      <c r="F156" s="2">
        <v>0</v>
      </c>
      <c r="G156" s="3">
        <f t="shared" si="0"/>
        <v>222080.38230000003</v>
      </c>
      <c r="H156" s="3">
        <f t="shared" si="1"/>
        <v>0.34999999997671694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335649.12</v>
      </c>
      <c r="D158" s="2">
        <f>'PR-RAS'!E162</f>
        <v>548563.77</v>
      </c>
      <c r="E158" s="2">
        <v>0</v>
      </c>
      <c r="F158" s="2">
        <v>0</v>
      </c>
      <c r="G158" s="3">
        <f t="shared" si="0"/>
        <v>224945.93562000003</v>
      </c>
      <c r="H158" s="3">
        <f t="shared" si="1"/>
        <v>0.34999999997671694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718765.22</v>
      </c>
      <c r="D160" s="2">
        <f>'PR-RAS'!E164</f>
        <v>854515.54999999993</v>
      </c>
      <c r="E160" s="2">
        <v>0</v>
      </c>
      <c r="F160" s="2">
        <v>0</v>
      </c>
      <c r="G160" s="3">
        <f t="shared" si="0"/>
        <v>386019.61488000001</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116560.45000000001</v>
      </c>
      <c r="D161" s="2">
        <f>'PR-RAS'!E165</f>
        <v>175050.64</v>
      </c>
      <c r="E161" s="2">
        <v>0</v>
      </c>
      <c r="F161" s="2">
        <v>0</v>
      </c>
      <c r="G161" s="3">
        <f t="shared" si="0"/>
        <v>74665.876800000013</v>
      </c>
      <c r="H161" s="3">
        <f t="shared" si="1"/>
        <v>0.80999999999767169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3060.3</v>
      </c>
      <c r="D162" s="2">
        <f>'PR-RAS'!E166</f>
        <v>2316.2800000000002</v>
      </c>
      <c r="E162" s="2">
        <v>0</v>
      </c>
      <c r="F162" s="2">
        <v>0</v>
      </c>
      <c r="G162" s="3">
        <f t="shared" si="0"/>
        <v>1238.5504600000002</v>
      </c>
      <c r="H162" s="3">
        <f t="shared" si="1"/>
        <v>0.58000000000038199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104239.99</v>
      </c>
      <c r="D163" s="2">
        <f>'PR-RAS'!E167</f>
        <v>164328.98000000001</v>
      </c>
      <c r="E163" s="2">
        <v>0</v>
      </c>
      <c r="F163" s="2">
        <v>0</v>
      </c>
      <c r="G163" s="3">
        <f t="shared" si="0"/>
        <v>70129.467900000003</v>
      </c>
      <c r="H163" s="3">
        <f t="shared" si="1"/>
        <v>2.9999999984283932E-2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8604.16</v>
      </c>
      <c r="D164" s="2">
        <f>'PR-RAS'!E168</f>
        <v>8095.88</v>
      </c>
      <c r="E164" s="2">
        <v>0</v>
      </c>
      <c r="F164" s="2">
        <v>0</v>
      </c>
      <c r="G164" s="3">
        <f t="shared" si="0"/>
        <v>4041.7349599999998</v>
      </c>
      <c r="H164" s="3">
        <f t="shared" si="1"/>
        <v>0.27999999999974534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656</v>
      </c>
      <c r="D165" s="2">
        <f>'PR-RAS'!E169</f>
        <v>309.5</v>
      </c>
      <c r="E165" s="2">
        <v>0</v>
      </c>
      <c r="F165" s="2">
        <v>0</v>
      </c>
      <c r="G165" s="3">
        <f t="shared" si="0"/>
        <v>209.10000000000002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402217.49</v>
      </c>
      <c r="D166" s="2">
        <f>'PR-RAS'!E170</f>
        <v>432425.04</v>
      </c>
      <c r="E166" s="2">
        <v>0</v>
      </c>
      <c r="F166" s="2">
        <v>0</v>
      </c>
      <c r="G166" s="3">
        <f t="shared" si="0"/>
        <v>209066.14904999998</v>
      </c>
      <c r="H166" s="3">
        <f t="shared" si="1"/>
        <v>0.52999999996973202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86578.6</v>
      </c>
      <c r="D167" s="2">
        <f>'PR-RAS'!E171</f>
        <v>68516.850000000006</v>
      </c>
      <c r="E167" s="2">
        <v>0</v>
      </c>
      <c r="F167" s="2">
        <v>0</v>
      </c>
      <c r="G167" s="3">
        <f t="shared" si="0"/>
        <v>37119.641800000005</v>
      </c>
      <c r="H167" s="3">
        <f t="shared" si="1"/>
        <v>0.54999999998835847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223364.05</v>
      </c>
      <c r="D168" s="2">
        <f>'PR-RAS'!E172</f>
        <v>231564.91</v>
      </c>
      <c r="E168" s="2">
        <v>0</v>
      </c>
      <c r="F168" s="2">
        <v>0</v>
      </c>
      <c r="G168" s="3">
        <f t="shared" si="0"/>
        <v>114644.47629000001</v>
      </c>
      <c r="H168" s="3">
        <f t="shared" si="1"/>
        <v>0.13999999998486601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55429.5</v>
      </c>
      <c r="D169" s="2">
        <f>'PR-RAS'!E173</f>
        <v>91637.73</v>
      </c>
      <c r="E169" s="2">
        <v>0</v>
      </c>
      <c r="F169" s="2">
        <v>0</v>
      </c>
      <c r="G169" s="3">
        <f t="shared" si="0"/>
        <v>40102.433280000005</v>
      </c>
      <c r="H169" s="3">
        <f t="shared" si="1"/>
        <v>0.77000000000407454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11034.31</v>
      </c>
      <c r="D170" s="2">
        <f>'PR-RAS'!E174</f>
        <v>9431.75</v>
      </c>
      <c r="E170" s="2">
        <v>0</v>
      </c>
      <c r="F170" s="2">
        <v>0</v>
      </c>
      <c r="G170" s="3">
        <f t="shared" si="0"/>
        <v>5052.7298899999996</v>
      </c>
      <c r="H170" s="3">
        <f t="shared" si="1"/>
        <v>0.55999999999949068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21378.43</v>
      </c>
      <c r="D171" s="2">
        <f>'PR-RAS'!E175</f>
        <v>25227.05</v>
      </c>
      <c r="E171" s="2">
        <v>0</v>
      </c>
      <c r="F171" s="2">
        <v>0</v>
      </c>
      <c r="G171" s="3">
        <f t="shared" si="0"/>
        <v>12211.5301</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4432.6000000000004</v>
      </c>
      <c r="D173" s="2">
        <f>'PR-RAS'!E177</f>
        <v>6046.75</v>
      </c>
      <c r="E173" s="2">
        <v>0</v>
      </c>
      <c r="F173" s="2">
        <v>0</v>
      </c>
      <c r="G173" s="3">
        <f t="shared" si="0"/>
        <v>2842.4891999999995</v>
      </c>
      <c r="H173" s="3">
        <f t="shared" si="1"/>
        <v>0.6499999999996362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177433.65</v>
      </c>
      <c r="D174" s="2">
        <f>'PR-RAS'!E178</f>
        <v>223693.64000000004</v>
      </c>
      <c r="E174" s="2">
        <v>0</v>
      </c>
      <c r="F174" s="2">
        <v>0</v>
      </c>
      <c r="G174" s="3">
        <f t="shared" si="0"/>
        <v>108094.02089</v>
      </c>
      <c r="H174" s="3">
        <f t="shared" si="1"/>
        <v>0.7099999999627471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5884.43</v>
      </c>
      <c r="D175" s="2">
        <f>'PR-RAS'!E179</f>
        <v>5578.97</v>
      </c>
      <c r="E175" s="2">
        <v>0</v>
      </c>
      <c r="F175" s="2">
        <v>0</v>
      </c>
      <c r="G175" s="3">
        <f t="shared" si="0"/>
        <v>2965.3723800000002</v>
      </c>
      <c r="H175" s="3">
        <f t="shared" si="1"/>
        <v>0.46000000000003638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88466.8</v>
      </c>
      <c r="D176" s="2">
        <f>'PR-RAS'!E180</f>
        <v>108035.85</v>
      </c>
      <c r="E176" s="2">
        <v>0</v>
      </c>
      <c r="F176" s="2">
        <v>0</v>
      </c>
      <c r="G176" s="3">
        <f t="shared" si="0"/>
        <v>53294.237499999996</v>
      </c>
      <c r="H176" s="3">
        <f t="shared" si="1"/>
        <v>0.34999999999126885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410</v>
      </c>
      <c r="D177" s="2">
        <f>'PR-RAS'!E181</f>
        <v>0</v>
      </c>
      <c r="E177" s="2">
        <v>0</v>
      </c>
      <c r="F177" s="2">
        <v>0</v>
      </c>
      <c r="G177" s="3">
        <f t="shared" si="0"/>
        <v>72.16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29308.73</v>
      </c>
      <c r="D178" s="2">
        <f>'PR-RAS'!E182</f>
        <v>32111.279999999999</v>
      </c>
      <c r="E178" s="2">
        <v>0</v>
      </c>
      <c r="F178" s="2">
        <v>0</v>
      </c>
      <c r="G178" s="3">
        <f t="shared" si="0"/>
        <v>16555.038329999999</v>
      </c>
      <c r="H178" s="3">
        <f t="shared" si="1"/>
        <v>0.5499999999992724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2934.69</v>
      </c>
      <c r="D179" s="2">
        <f>'PR-RAS'!E183</f>
        <v>3029.73</v>
      </c>
      <c r="E179" s="2">
        <v>0</v>
      </c>
      <c r="F179" s="2">
        <v>0</v>
      </c>
      <c r="G179" s="3">
        <f t="shared" si="0"/>
        <v>1600.9586999999999</v>
      </c>
      <c r="H179" s="3">
        <f t="shared" si="1"/>
        <v>0.57999999999992724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11920.96</v>
      </c>
      <c r="D180" s="2">
        <f>'PR-RAS'!E184</f>
        <v>21074.63</v>
      </c>
      <c r="E180" s="2">
        <v>0</v>
      </c>
      <c r="F180" s="2">
        <v>0</v>
      </c>
      <c r="G180" s="3">
        <f t="shared" si="0"/>
        <v>9678.569379999999</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11673.8</v>
      </c>
      <c r="D181" s="2">
        <f>'PR-RAS'!E185</f>
        <v>24327.7</v>
      </c>
      <c r="E181" s="2">
        <v>0</v>
      </c>
      <c r="F181" s="2">
        <v>0</v>
      </c>
      <c r="G181" s="3">
        <f t="shared" si="0"/>
        <v>10859.255999999999</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18835.14</v>
      </c>
      <c r="D182" s="2">
        <f>'PR-RAS'!E186</f>
        <v>20740.5</v>
      </c>
      <c r="E182" s="2">
        <v>0</v>
      </c>
      <c r="F182" s="2">
        <v>0</v>
      </c>
      <c r="G182" s="3">
        <f t="shared" si="0"/>
        <v>10917.22134</v>
      </c>
      <c r="H182" s="3">
        <f t="shared" si="1"/>
        <v>0.63999999999941792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7999.1</v>
      </c>
      <c r="D183" s="2">
        <f>'PR-RAS'!E187</f>
        <v>8794.98</v>
      </c>
      <c r="E183" s="2">
        <v>0</v>
      </c>
      <c r="F183" s="2">
        <v>0</v>
      </c>
      <c r="G183" s="3">
        <f t="shared" si="0"/>
        <v>4657.2089199999991</v>
      </c>
      <c r="H183" s="3">
        <f t="shared" si="1"/>
        <v>0.12000000000080036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22553.63</v>
      </c>
      <c r="D190" s="2">
        <f>'PR-RAS'!E194</f>
        <v>23346.23</v>
      </c>
      <c r="E190" s="2">
        <v>0</v>
      </c>
      <c r="F190" s="2">
        <v>0</v>
      </c>
      <c r="G190" s="3">
        <f t="shared" si="0"/>
        <v>13087.51101</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2891.94</v>
      </c>
      <c r="D191" s="2">
        <f>'PR-RAS'!E195</f>
        <v>2883.56</v>
      </c>
      <c r="E191" s="2">
        <v>0</v>
      </c>
      <c r="F191" s="2">
        <v>0</v>
      </c>
      <c r="G191" s="3">
        <f t="shared" si="0"/>
        <v>1645.2213999999999</v>
      </c>
      <c r="H191" s="3">
        <f t="shared" si="1"/>
        <v>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6935.75</v>
      </c>
      <c r="D192" s="2">
        <f>'PR-RAS'!E196</f>
        <v>7693.14</v>
      </c>
      <c r="E192" s="2">
        <v>0</v>
      </c>
      <c r="F192" s="2">
        <v>0</v>
      </c>
      <c r="G192" s="3">
        <f t="shared" si="0"/>
        <v>4263.5077300000003</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2984.73</v>
      </c>
      <c r="D193" s="2">
        <f>'PR-RAS'!E197</f>
        <v>0</v>
      </c>
      <c r="E193" s="2">
        <v>0</v>
      </c>
      <c r="F193" s="2">
        <v>0</v>
      </c>
      <c r="G193" s="3">
        <f t="shared" si="0"/>
        <v>573.06816000000003</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8678.9500000000007</v>
      </c>
      <c r="D195" s="2">
        <f>'PR-RAS'!E199</f>
        <v>12301.52</v>
      </c>
      <c r="E195" s="2">
        <v>0</v>
      </c>
      <c r="F195" s="2">
        <v>0</v>
      </c>
      <c r="G195" s="3">
        <f t="shared" si="0"/>
        <v>6456.7060600000013</v>
      </c>
      <c r="H195" s="3">
        <f t="shared" si="1"/>
        <v>0.52999999999883585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1062.26</v>
      </c>
      <c r="D197" s="2">
        <f>'PR-RAS'!E201</f>
        <v>468.01</v>
      </c>
      <c r="E197" s="2">
        <v>0</v>
      </c>
      <c r="F197" s="2">
        <v>0</v>
      </c>
      <c r="G197" s="3">
        <f t="shared" si="0"/>
        <v>391.66288000000003</v>
      </c>
      <c r="H197" s="3">
        <f t="shared" si="1"/>
        <v>0.26999999999998181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2725.49</v>
      </c>
      <c r="D198" s="2">
        <f>'PR-RAS'!E202</f>
        <v>2774.62</v>
      </c>
      <c r="E198" s="2">
        <v>0</v>
      </c>
      <c r="F198" s="2">
        <v>0</v>
      </c>
      <c r="G198" s="3">
        <f t="shared" si="0"/>
        <v>1630.1218100000001</v>
      </c>
      <c r="H198" s="3">
        <f t="shared" si="1"/>
        <v>0.86999999999989086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2725.49</v>
      </c>
      <c r="D212" s="2">
        <f>'PR-RAS'!E216</f>
        <v>2774.62</v>
      </c>
      <c r="E212" s="2">
        <v>0</v>
      </c>
      <c r="F212" s="2">
        <v>0</v>
      </c>
      <c r="G212" s="3">
        <f t="shared" si="0"/>
        <v>1745.9680299999998</v>
      </c>
      <c r="H212" s="3">
        <f t="shared" si="1"/>
        <v>0.86999999999989086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2711.68</v>
      </c>
      <c r="D213" s="2">
        <f>'PR-RAS'!E217</f>
        <v>2732.95</v>
      </c>
      <c r="E213" s="2">
        <v>0</v>
      </c>
      <c r="F213" s="2">
        <v>0</v>
      </c>
      <c r="G213" s="3">
        <f t="shared" si="0"/>
        <v>1733.64696</v>
      </c>
      <c r="H213" s="3">
        <f t="shared" si="1"/>
        <v>0.37000000000034561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13.81</v>
      </c>
      <c r="D215" s="2">
        <f>'PR-RAS'!E219</f>
        <v>41.67</v>
      </c>
      <c r="E215" s="2">
        <v>0</v>
      </c>
      <c r="F215" s="2">
        <v>0</v>
      </c>
      <c r="G215" s="3">
        <f t="shared" si="0"/>
        <v>20.790100000000002</v>
      </c>
      <c r="H215" s="3">
        <f t="shared" si="1"/>
        <v>0.5199999999999978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3606466.13</v>
      </c>
      <c r="D295" s="2">
        <f>'PR-RAS'!E299</f>
        <v>5278504.66</v>
      </c>
      <c r="E295" s="2">
        <v>0</v>
      </c>
      <c r="F295" s="2">
        <v>0</v>
      </c>
      <c r="G295" s="3">
        <f t="shared" si="12"/>
        <v>4164061.7822999996</v>
      </c>
      <c r="H295" s="3">
        <f t="shared" si="13"/>
        <v>0.46999999973922968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45079.430000000168</v>
      </c>
      <c r="D296" s="2">
        <f>'PR-RAS'!E300</f>
        <v>0</v>
      </c>
      <c r="E296" s="2">
        <v>0</v>
      </c>
      <c r="F296" s="2">
        <v>0</v>
      </c>
      <c r="G296" s="3">
        <f t="shared" si="12"/>
        <v>13298.431850000048</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246227.55000000075</v>
      </c>
      <c r="E297" s="2">
        <v>0</v>
      </c>
      <c r="F297" s="2">
        <v>0</v>
      </c>
      <c r="G297" s="3">
        <f t="shared" si="12"/>
        <v>145766.70960000044</v>
      </c>
      <c r="H297" s="3">
        <f t="shared" si="13"/>
        <v>0.44999999925494194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18747.87</v>
      </c>
      <c r="D298" s="2">
        <f>'PR-RAS'!E302</f>
        <v>0</v>
      </c>
      <c r="E298" s="2">
        <v>0</v>
      </c>
      <c r="F298" s="2">
        <v>0</v>
      </c>
      <c r="G298" s="3">
        <f t="shared" si="12"/>
        <v>5568.1173899999994</v>
      </c>
      <c r="H298" s="3">
        <f t="shared" si="13"/>
        <v>0.13000000000101863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29632.560000000001</v>
      </c>
      <c r="E299" s="2">
        <v>0</v>
      </c>
      <c r="F299" s="2">
        <v>0</v>
      </c>
      <c r="G299" s="3">
        <f t="shared" si="12"/>
        <v>17661.00576</v>
      </c>
      <c r="H299" s="3">
        <f t="shared" si="13"/>
        <v>0.43999999999869033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7679.9</v>
      </c>
      <c r="D300" s="2">
        <f>'PR-RAS'!E304</f>
        <v>4003.71</v>
      </c>
      <c r="E300" s="2">
        <v>0</v>
      </c>
      <c r="F300" s="2">
        <v>0</v>
      </c>
      <c r="G300" s="3">
        <f t="shared" si="12"/>
        <v>4690.5086799999999</v>
      </c>
      <c r="H300" s="3">
        <f t="shared" si="13"/>
        <v>0.39000000000032742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1016</v>
      </c>
      <c r="E301" s="2">
        <v>0</v>
      </c>
      <c r="F301" s="2">
        <v>0</v>
      </c>
      <c r="G301" s="3">
        <f t="shared" si="12"/>
        <v>609.6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93459.859999999986</v>
      </c>
      <c r="D355" s="2">
        <f>'PR-RAS'!E360</f>
        <v>59490.700000000004</v>
      </c>
      <c r="E355" s="2">
        <v>0</v>
      </c>
      <c r="F355" s="2">
        <v>0</v>
      </c>
      <c r="G355" s="3">
        <f t="shared" si="12"/>
        <v>75204.206040000005</v>
      </c>
      <c r="H355" s="3">
        <f t="shared" si="13"/>
        <v>0.44000000000960426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93459.859999999986</v>
      </c>
      <c r="D368" s="2">
        <f>'PR-RAS'!E373</f>
        <v>59490.700000000004</v>
      </c>
      <c r="E368" s="2">
        <v>0</v>
      </c>
      <c r="F368" s="2">
        <v>0</v>
      </c>
      <c r="G368" s="3">
        <f t="shared" si="12"/>
        <v>77965.942420000007</v>
      </c>
      <c r="H368" s="3">
        <f t="shared" si="13"/>
        <v>0.44000000000960426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93459.859999999986</v>
      </c>
      <c r="D374" s="2">
        <f>'PR-RAS'!E379</f>
        <v>59490.700000000004</v>
      </c>
      <c r="E374" s="2">
        <v>0</v>
      </c>
      <c r="F374" s="2">
        <v>0</v>
      </c>
      <c r="G374" s="3">
        <f t="shared" si="12"/>
        <v>79240.589980000004</v>
      </c>
      <c r="H374" s="3">
        <f t="shared" si="13"/>
        <v>0.44000000000960426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6433.23</v>
      </c>
      <c r="D375" s="2">
        <f>'PR-RAS'!E380</f>
        <v>273</v>
      </c>
      <c r="E375" s="2">
        <v>0</v>
      </c>
      <c r="F375" s="2">
        <v>0</v>
      </c>
      <c r="G375" s="3">
        <f t="shared" si="12"/>
        <v>2610.2320199999999</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290</v>
      </c>
      <c r="D376" s="2">
        <f>'PR-RAS'!E381</f>
        <v>0</v>
      </c>
      <c r="E376" s="2">
        <v>0</v>
      </c>
      <c r="F376" s="2">
        <v>0</v>
      </c>
      <c r="G376" s="3">
        <f t="shared" si="12"/>
        <v>108.75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7825</v>
      </c>
      <c r="D377" s="2">
        <f>'PR-RAS'!E382</f>
        <v>4953.3</v>
      </c>
      <c r="E377" s="2">
        <v>0</v>
      </c>
      <c r="F377" s="2">
        <v>0</v>
      </c>
      <c r="G377" s="3">
        <f t="shared" si="12"/>
        <v>6667.0815999999995</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41946.25</v>
      </c>
      <c r="D380" s="2">
        <f>'PR-RAS'!E385</f>
        <v>32828.75</v>
      </c>
      <c r="E380" s="2">
        <v>0</v>
      </c>
      <c r="F380" s="2">
        <v>0</v>
      </c>
      <c r="G380" s="3">
        <f t="shared" si="12"/>
        <v>40781.821250000001</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36965.379999999997</v>
      </c>
      <c r="D381" s="2">
        <f>'PR-RAS'!E386</f>
        <v>21435.65</v>
      </c>
      <c r="E381" s="2">
        <v>0</v>
      </c>
      <c r="F381" s="2">
        <v>0</v>
      </c>
      <c r="G381" s="3">
        <f t="shared" si="12"/>
        <v>30337.938399999999</v>
      </c>
      <c r="H381" s="3">
        <f t="shared" si="13"/>
        <v>0.72999999999592546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93459.859999999986</v>
      </c>
      <c r="D413" s="2">
        <f>'PR-RAS'!E418</f>
        <v>59490.700000000004</v>
      </c>
      <c r="E413" s="2">
        <v>0</v>
      </c>
      <c r="F413" s="2">
        <v>0</v>
      </c>
      <c r="G413" s="3">
        <f t="shared" si="12"/>
        <v>87525.799119999996</v>
      </c>
      <c r="H413" s="3">
        <f t="shared" si="13"/>
        <v>0.44000000000960426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3651545.56</v>
      </c>
      <c r="D417" s="2">
        <f>'PR-RAS'!E422</f>
        <v>5032277.1099999994</v>
      </c>
      <c r="E417" s="2">
        <v>0</v>
      </c>
      <c r="F417" s="2">
        <v>0</v>
      </c>
      <c r="G417" s="3">
        <f t="shared" si="12"/>
        <v>5705897.5084799994</v>
      </c>
      <c r="H417" s="3">
        <f t="shared" si="13"/>
        <v>0.5499999993480742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3699925.9899999998</v>
      </c>
      <c r="D418" s="2">
        <f>'PR-RAS'!E423</f>
        <v>5337995.3600000003</v>
      </c>
      <c r="E418" s="2">
        <v>0</v>
      </c>
      <c r="F418" s="2">
        <v>0</v>
      </c>
      <c r="G418" s="3">
        <f t="shared" si="12"/>
        <v>5994757.2680700002</v>
      </c>
      <c r="H418" s="3">
        <f t="shared" si="13"/>
        <v>0.37000000057742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48380.429999999702</v>
      </c>
      <c r="D420" s="2">
        <f>'PR-RAS'!E425</f>
        <v>305718.25000000093</v>
      </c>
      <c r="E420" s="2">
        <v>0</v>
      </c>
      <c r="F420" s="2">
        <v>0</v>
      </c>
      <c r="G420" s="3">
        <f t="shared" si="12"/>
        <v>276463.29367000062</v>
      </c>
      <c r="H420" s="3">
        <f t="shared" si="13"/>
        <v>0.68000000063329935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18747.87</v>
      </c>
      <c r="D421" s="2">
        <f>'PR-RAS'!E426</f>
        <v>0</v>
      </c>
      <c r="E421" s="2">
        <v>0</v>
      </c>
      <c r="F421" s="2">
        <v>0</v>
      </c>
      <c r="G421" s="3">
        <f t="shared" si="12"/>
        <v>7874.1053999999995</v>
      </c>
      <c r="H421" s="3">
        <f t="shared" si="13"/>
        <v>0.13000000000101863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29632.560000000001</v>
      </c>
      <c r="E422" s="2">
        <v>0</v>
      </c>
      <c r="F422" s="2">
        <v>0</v>
      </c>
      <c r="G422" s="3">
        <f t="shared" si="12"/>
        <v>24950.615519999999</v>
      </c>
      <c r="H422" s="3">
        <f t="shared" si="13"/>
        <v>0.43999999999869033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7679.9</v>
      </c>
      <c r="D423" s="2">
        <f>'PR-RAS'!E428</f>
        <v>4003.71</v>
      </c>
      <c r="E423" s="2">
        <v>0</v>
      </c>
      <c r="F423" s="2">
        <v>0</v>
      </c>
      <c r="G423" s="3">
        <f t="shared" si="12"/>
        <v>6620.0490399999999</v>
      </c>
      <c r="H423" s="3">
        <f t="shared" si="13"/>
        <v>0.39000000000032742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3651545.56</v>
      </c>
      <c r="D637" s="2">
        <f>'PR-RAS'!E643</f>
        <v>5032277.1099999994</v>
      </c>
      <c r="E637" s="2">
        <v>0</v>
      </c>
      <c r="F637" s="2">
        <v>0</v>
      </c>
      <c r="G637" s="3">
        <f t="shared" si="14"/>
        <v>8723439.4600799996</v>
      </c>
      <c r="H637" s="3">
        <f t="shared" si="15"/>
        <v>0.5499999993480742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3699925.9899999998</v>
      </c>
      <c r="D638" s="2">
        <f>'PR-RAS'!E644</f>
        <v>5337995.3600000003</v>
      </c>
      <c r="E638" s="2">
        <v>0</v>
      </c>
      <c r="F638" s="2">
        <v>0</v>
      </c>
      <c r="G638" s="3">
        <f t="shared" si="14"/>
        <v>9157458.9442699999</v>
      </c>
      <c r="H638" s="3">
        <f t="shared" si="15"/>
        <v>0.37000000057742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48380.429999999702</v>
      </c>
      <c r="D640" s="2">
        <f>'PR-RAS'!E646</f>
        <v>305718.25000000093</v>
      </c>
      <c r="E640" s="2">
        <v>0</v>
      </c>
      <c r="F640" s="2">
        <v>0</v>
      </c>
      <c r="G640" s="3">
        <f t="shared" si="14"/>
        <v>421623.01827000099</v>
      </c>
      <c r="H640" s="3">
        <f t="shared" si="15"/>
        <v>0.68000000063329935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18747.87</v>
      </c>
      <c r="D641" s="2">
        <f>'PR-RAS'!E647</f>
        <v>0</v>
      </c>
      <c r="E641" s="2">
        <v>0</v>
      </c>
      <c r="F641" s="2">
        <v>0</v>
      </c>
      <c r="G641" s="3">
        <f t="shared" si="14"/>
        <v>11998.6368</v>
      </c>
      <c r="H641" s="3">
        <f t="shared" si="15"/>
        <v>0.13000000000101863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29632.560000000001</v>
      </c>
      <c r="E642" s="2">
        <v>0</v>
      </c>
      <c r="F642" s="2">
        <v>0</v>
      </c>
      <c r="G642" s="3">
        <f t="shared" si="14"/>
        <v>37988.941920000005</v>
      </c>
      <c r="H642" s="3">
        <f t="shared" si="15"/>
        <v>0.43999999999869033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29632.559999999703</v>
      </c>
      <c r="D644" s="2">
        <f>'PR-RAS'!E650</f>
        <v>335350.81000000093</v>
      </c>
      <c r="E644" s="2">
        <v>0</v>
      </c>
      <c r="F644" s="2">
        <v>0</v>
      </c>
      <c r="G644" s="3">
        <f t="shared" si="14"/>
        <v>450314.87774000101</v>
      </c>
      <c r="H644" s="3">
        <f t="shared" si="15"/>
        <v>0.62999999936801032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308444.36</v>
      </c>
      <c r="D645" s="2">
        <f>'PR-RAS'!E651</f>
        <v>0</v>
      </c>
      <c r="E645" s="2">
        <v>0</v>
      </c>
      <c r="F645" s="2">
        <v>0</v>
      </c>
      <c r="G645" s="3">
        <f t="shared" si="14"/>
        <v>198638.16784000001</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3159075.7</v>
      </c>
      <c r="D647" s="2">
        <f>'PR-RAS'!E654</f>
        <v>4470106.97</v>
      </c>
      <c r="E647" s="2">
        <v>0</v>
      </c>
      <c r="F647" s="2">
        <v>0</v>
      </c>
      <c r="G647" s="3">
        <f t="shared" si="14"/>
        <v>7816141.1074400004</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3159075.7</v>
      </c>
      <c r="D648" s="2">
        <f>'PR-RAS'!E655</f>
        <v>4469756.97</v>
      </c>
      <c r="E648" s="2">
        <v>0</v>
      </c>
      <c r="F648" s="2">
        <v>0</v>
      </c>
      <c r="G648" s="3">
        <f t="shared" si="14"/>
        <v>7827787.497080001</v>
      </c>
      <c r="H648" s="3">
        <f t="shared" si="15"/>
        <v>0.33000000007450581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350</v>
      </c>
      <c r="E649" s="2">
        <v>0</v>
      </c>
      <c r="F649" s="2">
        <v>0</v>
      </c>
      <c r="G649" s="3">
        <f t="shared" si="14"/>
        <v>453.6</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149</v>
      </c>
      <c r="D651" s="2">
        <f>'PR-RAS'!E658</f>
        <v>153</v>
      </c>
      <c r="E651" s="2">
        <v>0</v>
      </c>
      <c r="F651" s="2">
        <v>0</v>
      </c>
      <c r="G651" s="3">
        <f t="shared" si="14"/>
        <v>295.75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119</v>
      </c>
      <c r="D653" s="2">
        <f>'PR-RAS'!E660</f>
        <v>116</v>
      </c>
      <c r="E653" s="2">
        <v>0</v>
      </c>
      <c r="F653" s="2">
        <v>0</v>
      </c>
      <c r="G653" s="3">
        <f t="shared" si="14"/>
        <v>228.852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1092.76</v>
      </c>
      <c r="D670" s="2">
        <f>'PR-RAS'!E677</f>
        <v>0</v>
      </c>
      <c r="E670" s="2">
        <v>0</v>
      </c>
      <c r="F670" s="2">
        <v>0</v>
      </c>
      <c r="G670" s="3">
        <f t="shared" si="14"/>
        <v>731.05644000000007</v>
      </c>
      <c r="H670" s="3">
        <f t="shared" si="15"/>
        <v>0.24000000000000909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16338.4</v>
      </c>
      <c r="D676" s="2">
        <f>'PR-RAS'!E683</f>
        <v>6385.5</v>
      </c>
      <c r="E676" s="2">
        <v>0</v>
      </c>
      <c r="F676" s="2">
        <v>0</v>
      </c>
      <c r="G676" s="3">
        <f t="shared" si="14"/>
        <v>19648.845000000001</v>
      </c>
      <c r="H676" s="3">
        <f t="shared" si="15"/>
        <v>0.8999999999996362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2000</v>
      </c>
      <c r="D678" s="2">
        <f>'PR-RAS'!E685</f>
        <v>9198</v>
      </c>
      <c r="E678" s="2">
        <v>0</v>
      </c>
      <c r="F678" s="2">
        <v>0</v>
      </c>
      <c r="G678" s="3">
        <f t="shared" si="14"/>
        <v>13808.092000000001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521848.57</v>
      </c>
      <c r="D717" s="2">
        <f>'PR-RAS'!E724</f>
        <v>526935</v>
      </c>
      <c r="E717" s="2">
        <v>0</v>
      </c>
      <c r="F717" s="2">
        <v>0</v>
      </c>
      <c r="G717" s="3">
        <f t="shared" si="14"/>
        <v>1128214.49612</v>
      </c>
      <c r="H717" s="3">
        <f t="shared" si="15"/>
        <v>0.42999999999301508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305</v>
      </c>
      <c r="D719" s="2">
        <f>'PR-RAS'!E726</f>
        <v>1324.86</v>
      </c>
      <c r="E719" s="2">
        <v>0</v>
      </c>
      <c r="F719" s="2">
        <v>0</v>
      </c>
      <c r="G719" s="3">
        <f t="shared" si="14"/>
        <v>2121.4889599999997</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78664.100000000006</v>
      </c>
      <c r="D725" s="2">
        <f>'PR-RAS'!E732</f>
        <v>129847.96</v>
      </c>
      <c r="E725" s="2">
        <v>0</v>
      </c>
      <c r="F725" s="2">
        <v>0</v>
      </c>
      <c r="G725" s="3">
        <f t="shared" si="14"/>
        <v>244972.65448</v>
      </c>
      <c r="H725" s="3">
        <f t="shared" si="15"/>
        <v>0.13999999999941792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14831.46</v>
      </c>
      <c r="D726" s="2">
        <f>'PR-RAS'!E733</f>
        <v>5524.9</v>
      </c>
      <c r="E726" s="2">
        <v>0</v>
      </c>
      <c r="F726" s="2">
        <v>0</v>
      </c>
      <c r="G726" s="3">
        <f t="shared" si="14"/>
        <v>18763.913499999999</v>
      </c>
      <c r="H726" s="3">
        <f t="shared" si="15"/>
        <v>0.55999999999949068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104239.99</v>
      </c>
      <c r="D727" s="2">
        <f>'PR-RAS'!E734</f>
        <v>164328.98000000001</v>
      </c>
      <c r="E727" s="2">
        <v>0</v>
      </c>
      <c r="F727" s="2">
        <v>0</v>
      </c>
      <c r="G727" s="3">
        <f t="shared" si="14"/>
        <v>314283.9117</v>
      </c>
      <c r="H727" s="3">
        <f t="shared" si="15"/>
        <v>2.9999999984283932E-2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9419.31</v>
      </c>
      <c r="D729" s="2">
        <f>'PR-RAS'!E736</f>
        <v>4939.22</v>
      </c>
      <c r="E729" s="2">
        <v>0</v>
      </c>
      <c r="F729" s="2">
        <v>0</v>
      </c>
      <c r="G729" s="3">
        <f t="shared" si="14"/>
        <v>14048.761999999999</v>
      </c>
      <c r="H729" s="3">
        <f t="shared" si="15"/>
        <v>0.52999999999974534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1255.93</v>
      </c>
      <c r="D731" s="2">
        <f>'PR-RAS'!E738</f>
        <v>223.95</v>
      </c>
      <c r="E731" s="2">
        <v>0</v>
      </c>
      <c r="F731" s="2">
        <v>0</v>
      </c>
      <c r="G731" s="3">
        <f t="shared" si="14"/>
        <v>1243.7958999999998</v>
      </c>
      <c r="H731" s="3">
        <f t="shared" si="15"/>
        <v>0.1199999999999477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2891.94</v>
      </c>
      <c r="D734" s="2">
        <f>'PR-RAS'!E741</f>
        <v>2883.56</v>
      </c>
      <c r="E734" s="2">
        <v>0</v>
      </c>
      <c r="F734" s="2">
        <v>0</v>
      </c>
      <c r="G734" s="3">
        <f t="shared" si="14"/>
        <v>6347.0909799999999</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1088.9000000000001</v>
      </c>
      <c r="D735" s="2">
        <f>'PR-RAS'!E742</f>
        <v>278.89999999999998</v>
      </c>
      <c r="E735" s="2">
        <v>0</v>
      </c>
      <c r="F735" s="2">
        <v>0</v>
      </c>
      <c r="G735" s="3">
        <f t="shared" si="14"/>
        <v>1208.6777999999999</v>
      </c>
      <c r="H735" s="3">
        <f t="shared" si="15"/>
        <v>0.19999999999993179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7952</v>
      </c>
      <c r="D737" s="2">
        <f>'PR-RAS'!E744</f>
        <v>11738.89</v>
      </c>
      <c r="E737" s="2">
        <v>0</v>
      </c>
      <c r="F737" s="2">
        <v>0</v>
      </c>
      <c r="G737" s="3">
        <f t="shared" si="28"/>
        <v>23132.318079999997</v>
      </c>
      <c r="H737" s="3">
        <f t="shared" si="29"/>
        <v>0.11000000000058208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676800.53</v>
      </c>
      <c r="D1011" s="7">
        <f>BILANCA!E6</f>
        <v>333989.39999999991</v>
      </c>
      <c r="E1011" s="7">
        <v>0</v>
      </c>
      <c r="F1011" s="7">
        <v>0</v>
      </c>
      <c r="G1011" s="8">
        <f t="shared" ref="G1011:G1306" si="38">B1011/1000*C1011+B1011/500*D1011</f>
        <v>1344.7793299999998</v>
      </c>
      <c r="H1011" s="8">
        <f t="shared" si="35"/>
        <v>0.86999999987892807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332390.53999999998</v>
      </c>
      <c r="D1012" s="2">
        <f>BILANCA!E7</f>
        <v>300193.21999999991</v>
      </c>
      <c r="E1012" s="2">
        <v>0</v>
      </c>
      <c r="F1012" s="2">
        <v>0</v>
      </c>
      <c r="G1012" s="3">
        <f t="shared" si="38"/>
        <v>1865.5539599999997</v>
      </c>
      <c r="H1012" s="3">
        <f t="shared" si="35"/>
        <v>0.67999999993480742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864.07999999999993</v>
      </c>
      <c r="D1013" s="2">
        <f>BILANCA!E8</f>
        <v>449.31999999999994</v>
      </c>
      <c r="E1013" s="2">
        <v>0</v>
      </c>
      <c r="F1013" s="2">
        <v>0</v>
      </c>
      <c r="G1013" s="3">
        <f t="shared" si="38"/>
        <v>5.2881599999999995</v>
      </c>
      <c r="H1013" s="3">
        <f t="shared" si="35"/>
        <v>0.39999999999986358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1659.04</v>
      </c>
      <c r="D1015" s="2">
        <f>BILANCA!E10</f>
        <v>1659.04</v>
      </c>
      <c r="E1015" s="2">
        <v>0</v>
      </c>
      <c r="F1015" s="2">
        <v>0</v>
      </c>
      <c r="G1015" s="3">
        <f t="shared" si="38"/>
        <v>24.885599999999997</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794.96</v>
      </c>
      <c r="D1016" s="2">
        <f>BILANCA!E11</f>
        <v>1209.72</v>
      </c>
      <c r="E1016" s="2">
        <v>0</v>
      </c>
      <c r="F1016" s="2">
        <v>0</v>
      </c>
      <c r="G1016" s="3">
        <f t="shared" si="38"/>
        <v>19.2864</v>
      </c>
      <c r="H1016" s="3">
        <f t="shared" si="35"/>
        <v>0.31999999999993634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331526.45999999996</v>
      </c>
      <c r="D1017" s="2">
        <f>BILANCA!E12</f>
        <v>299743.89999999991</v>
      </c>
      <c r="E1017" s="2">
        <v>0</v>
      </c>
      <c r="F1017" s="2">
        <v>0</v>
      </c>
      <c r="G1017" s="3">
        <f t="shared" si="38"/>
        <v>6517.0998199999995</v>
      </c>
      <c r="H1017" s="3">
        <f t="shared" si="35"/>
        <v>0.56000000005587935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331526.45999999996</v>
      </c>
      <c r="D1024" s="2">
        <f>BILANCA!E19</f>
        <v>299743.89999999991</v>
      </c>
      <c r="E1024" s="2">
        <v>0</v>
      </c>
      <c r="F1024" s="2">
        <v>0</v>
      </c>
      <c r="G1024" s="3">
        <f t="shared" si="38"/>
        <v>13034.199639999999</v>
      </c>
      <c r="H1024" s="3">
        <f t="shared" si="35"/>
        <v>0.56000000005587935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99212.4</v>
      </c>
      <c r="D1025" s="2">
        <f>BILANCA!E20</f>
        <v>99485.4</v>
      </c>
      <c r="E1025" s="2">
        <v>0</v>
      </c>
      <c r="F1025" s="2">
        <v>0</v>
      </c>
      <c r="G1025" s="3">
        <f t="shared" si="38"/>
        <v>4472.7479999999996</v>
      </c>
      <c r="H1025" s="3">
        <f t="shared" si="35"/>
        <v>0.79999999998835847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5516.56</v>
      </c>
      <c r="D1026" s="2">
        <f>BILANCA!E21</f>
        <v>5516.56</v>
      </c>
      <c r="E1026" s="2">
        <v>0</v>
      </c>
      <c r="F1026" s="2">
        <v>0</v>
      </c>
      <c r="G1026" s="3">
        <f t="shared" si="38"/>
        <v>264.79488000000003</v>
      </c>
      <c r="H1026" s="3">
        <f t="shared" si="35"/>
        <v>0.87999999999919964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49774.080000000002</v>
      </c>
      <c r="D1027" s="2">
        <f>BILANCA!E22</f>
        <v>50664.74</v>
      </c>
      <c r="E1027" s="2">
        <v>0</v>
      </c>
      <c r="F1027" s="2">
        <v>0</v>
      </c>
      <c r="G1027" s="3">
        <f t="shared" si="38"/>
        <v>2568.7605200000003</v>
      </c>
      <c r="H1027" s="3">
        <f t="shared" si="35"/>
        <v>0.3400000000037835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24833.040000000001</v>
      </c>
      <c r="D1029" s="2">
        <f>BILANCA!E24</f>
        <v>21862.13</v>
      </c>
      <c r="E1029" s="2">
        <v>0</v>
      </c>
      <c r="F1029" s="2">
        <v>0</v>
      </c>
      <c r="G1029" s="3">
        <f t="shared" si="38"/>
        <v>1302.5887</v>
      </c>
      <c r="H1029" s="3">
        <f t="shared" si="35"/>
        <v>0.17000000000189175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245801.24</v>
      </c>
      <c r="D1030" s="2">
        <f>BILANCA!E25</f>
        <v>266649.5</v>
      </c>
      <c r="E1030" s="2">
        <v>0</v>
      </c>
      <c r="F1030" s="2">
        <v>0</v>
      </c>
      <c r="G1030" s="3">
        <f t="shared" si="38"/>
        <v>15582.004799999999</v>
      </c>
      <c r="H1030" s="3">
        <f t="shared" si="35"/>
        <v>0.73999999999068677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570231.56000000006</v>
      </c>
      <c r="D1031" s="2">
        <f>BILANCA!E26</f>
        <v>576562.59</v>
      </c>
      <c r="E1031" s="2">
        <v>0</v>
      </c>
      <c r="F1031" s="2">
        <v>0</v>
      </c>
      <c r="G1031" s="3">
        <f t="shared" si="38"/>
        <v>36190.491540000003</v>
      </c>
      <c r="H1031" s="3">
        <f t="shared" si="35"/>
        <v>0.84999999997671694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663842.42000000004</v>
      </c>
      <c r="D1033" s="2">
        <f>BILANCA!E28</f>
        <v>720997.02</v>
      </c>
      <c r="E1033" s="2">
        <v>0</v>
      </c>
      <c r="F1033" s="2">
        <v>0</v>
      </c>
      <c r="G1033" s="3">
        <f t="shared" si="38"/>
        <v>48434.238580000005</v>
      </c>
      <c r="H1033" s="3">
        <f t="shared" si="35"/>
        <v>0.44000000006053597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50424.11</v>
      </c>
      <c r="D1035" s="2">
        <f>BILANCA!E30</f>
        <v>50424.11</v>
      </c>
      <c r="E1035" s="2">
        <v>0</v>
      </c>
      <c r="F1035" s="2">
        <v>0</v>
      </c>
      <c r="G1035" s="3">
        <f t="shared" si="38"/>
        <v>3781.80825</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50424.11</v>
      </c>
      <c r="D1039" s="2">
        <f>BILANCA!E34</f>
        <v>50424.11</v>
      </c>
      <c r="E1039" s="2">
        <v>0</v>
      </c>
      <c r="F1039" s="2">
        <v>0</v>
      </c>
      <c r="G1039" s="3">
        <f t="shared" si="38"/>
        <v>4386.897570000001</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3647.59</v>
      </c>
      <c r="D1052" s="2">
        <f>BILANCA!E47</f>
        <v>3647.59</v>
      </c>
      <c r="E1052" s="2">
        <v>0</v>
      </c>
      <c r="F1052" s="2">
        <v>0</v>
      </c>
      <c r="G1052" s="3">
        <f t="shared" si="38"/>
        <v>459.59634000000005</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3647.59</v>
      </c>
      <c r="D1055" s="2">
        <f>BILANCA!E50</f>
        <v>3647.59</v>
      </c>
      <c r="E1055" s="2">
        <v>0</v>
      </c>
      <c r="F1055" s="2">
        <v>0</v>
      </c>
      <c r="G1055" s="3">
        <f t="shared" si="38"/>
        <v>492.42464999999999</v>
      </c>
      <c r="H1055" s="3">
        <f t="shared" si="35"/>
        <v>0.81999999999970896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225925.58</v>
      </c>
      <c r="D1059" s="2">
        <f>BILANCA!E54</f>
        <v>241208.36</v>
      </c>
      <c r="E1059" s="2">
        <v>0</v>
      </c>
      <c r="F1059" s="2">
        <v>0</v>
      </c>
      <c r="G1059" s="3">
        <f t="shared" si="38"/>
        <v>34708.772700000001</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225925.58</v>
      </c>
      <c r="D1060" s="2">
        <f>BILANCA!E55</f>
        <v>241208.36</v>
      </c>
      <c r="E1060" s="2">
        <v>0</v>
      </c>
      <c r="F1060" s="2">
        <v>0</v>
      </c>
      <c r="G1060" s="3">
        <f t="shared" si="38"/>
        <v>35417.114999999998</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344409.99</v>
      </c>
      <c r="D1074" s="2">
        <f>BILANCA!E69</f>
        <v>33796.18</v>
      </c>
      <c r="E1074" s="2">
        <v>0</v>
      </c>
      <c r="F1074" s="2">
        <v>0</v>
      </c>
      <c r="G1074" s="3">
        <f t="shared" si="38"/>
        <v>26368.150399999999</v>
      </c>
      <c r="H1074" s="3">
        <f t="shared" si="35"/>
        <v>0.19000000000960426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350</v>
      </c>
      <c r="E1075" s="2">
        <v>0</v>
      </c>
      <c r="F1075" s="2">
        <v>0</v>
      </c>
      <c r="G1075" s="3">
        <f t="shared" si="38"/>
        <v>45.5</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350</v>
      </c>
      <c r="E1076" s="2">
        <v>0</v>
      </c>
      <c r="F1076" s="2">
        <v>0</v>
      </c>
      <c r="G1076" s="3">
        <f t="shared" si="38"/>
        <v>46.2</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350</v>
      </c>
      <c r="E1078" s="2">
        <v>0</v>
      </c>
      <c r="F1078" s="2">
        <v>0</v>
      </c>
      <c r="G1078" s="3">
        <f t="shared" si="38"/>
        <v>47.6</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1031.96</v>
      </c>
      <c r="D1087" s="2">
        <f>BILANCA!E82</f>
        <v>8410.4</v>
      </c>
      <c r="E1087" s="2">
        <v>0</v>
      </c>
      <c r="F1087" s="2">
        <v>0</v>
      </c>
      <c r="G1087" s="3">
        <f t="shared" si="38"/>
        <v>1374.6625199999999</v>
      </c>
      <c r="H1087" s="3">
        <f t="shared" si="35"/>
        <v>0.43999999999959982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1031.96</v>
      </c>
      <c r="D1092" s="2">
        <f>BILANCA!E87</f>
        <v>8410.4</v>
      </c>
      <c r="E1092" s="2">
        <v>0</v>
      </c>
      <c r="F1092" s="2">
        <v>0</v>
      </c>
      <c r="G1092" s="3">
        <f t="shared" si="38"/>
        <v>1463.92632</v>
      </c>
      <c r="H1092" s="3">
        <f t="shared" si="35"/>
        <v>0.43999999999959982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34933.670000000006</v>
      </c>
      <c r="D1152" s="2">
        <f>BILANCA!E147</f>
        <v>25035.780000000002</v>
      </c>
      <c r="E1152" s="2">
        <v>0</v>
      </c>
      <c r="F1152" s="2">
        <v>0</v>
      </c>
      <c r="G1152" s="3">
        <f t="shared" si="38"/>
        <v>12070.74266</v>
      </c>
      <c r="H1152" s="3">
        <f t="shared" si="41"/>
        <v>0.54999999999199645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14997.14</v>
      </c>
      <c r="D1165" s="2">
        <f>BILANCA!E160</f>
        <v>11062.23</v>
      </c>
      <c r="E1165" s="2">
        <v>0</v>
      </c>
      <c r="F1165" s="2">
        <v>0</v>
      </c>
      <c r="G1165" s="3">
        <f t="shared" si="38"/>
        <v>5753.848</v>
      </c>
      <c r="H1165" s="3">
        <f t="shared" si="41"/>
        <v>0.36999999999898137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1016</v>
      </c>
      <c r="E1166" s="2">
        <v>0</v>
      </c>
      <c r="F1166" s="2">
        <v>0</v>
      </c>
      <c r="G1166" s="3">
        <f t="shared" si="38"/>
        <v>316.99200000000002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27253.77</v>
      </c>
      <c r="D1167" s="2">
        <f>BILANCA!E162</f>
        <v>21032.07</v>
      </c>
      <c r="E1167" s="2">
        <v>0</v>
      </c>
      <c r="F1167" s="2">
        <v>0</v>
      </c>
      <c r="G1167" s="3">
        <f t="shared" si="38"/>
        <v>10882.91187</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7317.24</v>
      </c>
      <c r="D1169" s="2">
        <f>BILANCA!E164</f>
        <v>8074.52</v>
      </c>
      <c r="E1169" s="2">
        <v>0</v>
      </c>
      <c r="F1169" s="2">
        <v>0</v>
      </c>
      <c r="G1169" s="3">
        <f t="shared" si="38"/>
        <v>3731.1385200000004</v>
      </c>
      <c r="H1169" s="3">
        <f t="shared" si="41"/>
        <v>0.71999999999934516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308444.36</v>
      </c>
      <c r="D1176" s="2">
        <f>BILANCA!E171</f>
        <v>0</v>
      </c>
      <c r="E1176" s="2">
        <v>0</v>
      </c>
      <c r="F1176" s="2">
        <v>0</v>
      </c>
      <c r="G1176" s="3">
        <f t="shared" si="38"/>
        <v>51201.763760000002</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308444.36</v>
      </c>
      <c r="D1179" s="2">
        <f>BILANCA!E174</f>
        <v>0</v>
      </c>
      <c r="E1179" s="2">
        <v>0</v>
      </c>
      <c r="F1179" s="2">
        <v>0</v>
      </c>
      <c r="G1179" s="3">
        <f t="shared" si="38"/>
        <v>52127.096839999998</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676800.53</v>
      </c>
      <c r="D1180" s="2">
        <f>BILANCA!E176</f>
        <v>333989.40000000002</v>
      </c>
      <c r="E1180" s="2">
        <v>0</v>
      </c>
      <c r="F1180" s="2">
        <v>0</v>
      </c>
      <c r="G1180" s="3">
        <f t="shared" si="38"/>
        <v>228612.48610000004</v>
      </c>
      <c r="H1180" s="3">
        <f t="shared" si="41"/>
        <v>0.86999999999534339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366362.65</v>
      </c>
      <c r="D1181" s="2">
        <f>BILANCA!E177</f>
        <v>365143.28</v>
      </c>
      <c r="E1181" s="2">
        <v>0</v>
      </c>
      <c r="F1181" s="2">
        <v>0</v>
      </c>
      <c r="G1181" s="3">
        <f t="shared" si="38"/>
        <v>187527.01491000003</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340911.69</v>
      </c>
      <c r="D1182" s="2">
        <f>BILANCA!E178</f>
        <v>359637.94</v>
      </c>
      <c r="E1182" s="2">
        <v>0</v>
      </c>
      <c r="F1182" s="2">
        <v>0</v>
      </c>
      <c r="G1182" s="3">
        <f t="shared" si="38"/>
        <v>182352.26204</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298827.74</v>
      </c>
      <c r="D1183" s="2">
        <f>BILANCA!E179</f>
        <v>322365.93</v>
      </c>
      <c r="E1183" s="2">
        <v>0</v>
      </c>
      <c r="F1183" s="2">
        <v>0</v>
      </c>
      <c r="G1183" s="3">
        <f t="shared" si="38"/>
        <v>163235.81079999998</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41743.68</v>
      </c>
      <c r="D1184" s="2">
        <f>BILANCA!E180</f>
        <v>37007.93</v>
      </c>
      <c r="E1184" s="2">
        <v>0</v>
      </c>
      <c r="F1184" s="2">
        <v>0</v>
      </c>
      <c r="G1184" s="3">
        <f t="shared" si="38"/>
        <v>20142.159959999997</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340.27</v>
      </c>
      <c r="D1185" s="2">
        <f>BILANCA!E181</f>
        <v>264.08</v>
      </c>
      <c r="E1185" s="2">
        <v>0</v>
      </c>
      <c r="F1185" s="2">
        <v>0</v>
      </c>
      <c r="G1185" s="3">
        <f t="shared" si="38"/>
        <v>151.97524999999996</v>
      </c>
      <c r="H1185" s="3">
        <f t="shared" si="41"/>
        <v>0.34999999999996589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340.27</v>
      </c>
      <c r="D1188" s="2">
        <f>BILANCA!E184</f>
        <v>264.08</v>
      </c>
      <c r="E1188" s="2">
        <v>0</v>
      </c>
      <c r="F1188" s="2">
        <v>0</v>
      </c>
      <c r="G1188" s="3">
        <f t="shared" si="38"/>
        <v>154.58053999999998</v>
      </c>
      <c r="H1188" s="3">
        <f t="shared" si="41"/>
        <v>0.34999999999996589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24419</v>
      </c>
      <c r="D1201" s="2">
        <f>BILANCA!E197</f>
        <v>0</v>
      </c>
      <c r="E1201" s="2">
        <v>0</v>
      </c>
      <c r="F1201" s="2">
        <v>0</v>
      </c>
      <c r="G1201" s="3">
        <f t="shared" si="38"/>
        <v>4664.0290000000005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24419</v>
      </c>
      <c r="D1203" s="2">
        <f>BILANCA!E199</f>
        <v>0</v>
      </c>
      <c r="E1203" s="2">
        <v>0</v>
      </c>
      <c r="F1203" s="2">
        <v>0</v>
      </c>
      <c r="G1203" s="3">
        <f t="shared" si="44"/>
        <v>4712.8670000000002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1031.96</v>
      </c>
      <c r="D1251" s="2">
        <f>BILANCA!E247</f>
        <v>5505.34</v>
      </c>
      <c r="E1251" s="2">
        <v>0</v>
      </c>
      <c r="F1251" s="2">
        <v>0</v>
      </c>
      <c r="G1251" s="3">
        <f>B1251/1000*C1251+B1251/500*D1251</f>
        <v>2902.2762400000001</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310437.88</v>
      </c>
      <c r="D1255" s="2">
        <f>BILANCA!E251</f>
        <v>-31153.880000000026</v>
      </c>
      <c r="E1255" s="2">
        <v>0</v>
      </c>
      <c r="F1255" s="2">
        <v>0</v>
      </c>
      <c r="G1255" s="3">
        <f t="shared" si="38"/>
        <v>60791.879399999983</v>
      </c>
      <c r="H1255" s="3">
        <f t="shared" si="41"/>
        <v>0.2399999999688589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332390.53999999998</v>
      </c>
      <c r="D1256" s="2">
        <f>BILANCA!E252</f>
        <v>300193.21999999997</v>
      </c>
      <c r="E1256" s="2">
        <v>0</v>
      </c>
      <c r="F1256" s="2">
        <v>0</v>
      </c>
      <c r="G1256" s="3">
        <f t="shared" si="38"/>
        <v>229463.13707999996</v>
      </c>
      <c r="H1256" s="3">
        <f t="shared" si="41"/>
        <v>0.67999999999301508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332390.53999999998</v>
      </c>
      <c r="D1257" s="2">
        <f>BILANCA!E253</f>
        <v>300193.21999999997</v>
      </c>
      <c r="E1257" s="2">
        <v>0</v>
      </c>
      <c r="F1257" s="2">
        <v>0</v>
      </c>
      <c r="G1257" s="3">
        <f t="shared" si="38"/>
        <v>230395.91405999998</v>
      </c>
      <c r="H1257" s="3">
        <f t="shared" si="41"/>
        <v>0.67999999999301508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-29632.559999999998</v>
      </c>
      <c r="D1259" s="2">
        <f>BILANCA!E255</f>
        <v>-335350.81</v>
      </c>
      <c r="E1259" s="2">
        <v>0</v>
      </c>
      <c r="F1259" s="2">
        <v>0</v>
      </c>
      <c r="G1259" s="3">
        <f t="shared" si="38"/>
        <v>-174383.21081999998</v>
      </c>
      <c r="H1259" s="3">
        <f t="shared" si="41"/>
        <v>0.63000000000465661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31716.75</v>
      </c>
      <c r="D1260" s="2">
        <f>BILANCA!E256</f>
        <v>0</v>
      </c>
      <c r="E1260" s="2">
        <v>0</v>
      </c>
      <c r="F1260" s="2">
        <v>0</v>
      </c>
      <c r="G1260" s="3">
        <f t="shared" si="38"/>
        <v>7929.1875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31716.75</v>
      </c>
      <c r="D1261" s="2">
        <f>BILANCA!E257</f>
        <v>0</v>
      </c>
      <c r="E1261" s="2">
        <v>0</v>
      </c>
      <c r="F1261" s="2">
        <v>0</v>
      </c>
      <c r="G1261" s="3">
        <f t="shared" si="38"/>
        <v>7960.9042499999996</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61349.31</v>
      </c>
      <c r="D1264" s="2">
        <f>BILANCA!E260</f>
        <v>335350.81</v>
      </c>
      <c r="E1264" s="2">
        <v>0</v>
      </c>
      <c r="F1264" s="2">
        <v>0</v>
      </c>
      <c r="G1264" s="3">
        <f t="shared" si="38"/>
        <v>185940.93622</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306138.56</v>
      </c>
      <c r="E1265" s="2">
        <v>0</v>
      </c>
      <c r="F1265" s="2">
        <v>0</v>
      </c>
      <c r="G1265" s="3">
        <f t="shared" si="38"/>
        <v>156130.66560000001</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61349.31</v>
      </c>
      <c r="D1266" s="2">
        <f>BILANCA!E262</f>
        <v>29212.25</v>
      </c>
      <c r="E1266" s="2">
        <v>0</v>
      </c>
      <c r="F1266" s="2">
        <v>0</v>
      </c>
      <c r="G1266" s="3">
        <f t="shared" si="38"/>
        <v>30662.095359999999</v>
      </c>
      <c r="H1266" s="3">
        <f t="shared" si="41"/>
        <v>0.55999999999767169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7679.9</v>
      </c>
      <c r="D1278" s="2">
        <f>BILANCA!E274</f>
        <v>4003.71</v>
      </c>
      <c r="E1278" s="2">
        <v>0</v>
      </c>
      <c r="F1278" s="2">
        <v>0</v>
      </c>
      <c r="G1278" s="3">
        <f t="shared" si="38"/>
        <v>4204.2017599999999</v>
      </c>
      <c r="H1278" s="3">
        <f t="shared" si="41"/>
        <v>0.39000000000032742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7679.9</v>
      </c>
      <c r="D1291" s="2">
        <f>BILANCA!E287</f>
        <v>2987.71</v>
      </c>
      <c r="E1291" s="2">
        <v>0</v>
      </c>
      <c r="F1291" s="2">
        <v>0</v>
      </c>
      <c r="G1291" s="3">
        <f t="shared" si="48"/>
        <v>3837.1449200000002</v>
      </c>
      <c r="H1291" s="3">
        <f t="shared" si="49"/>
        <v>0.39000000000032742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1016</v>
      </c>
      <c r="E1292" s="2">
        <v>0</v>
      </c>
      <c r="F1292" s="2">
        <v>0</v>
      </c>
      <c r="G1292" s="3">
        <f t="shared" si="48"/>
        <v>573.024</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11360.55</v>
      </c>
      <c r="D1301" s="2">
        <f>BILANCA!E297</f>
        <v>13755.89</v>
      </c>
      <c r="E1301" s="2">
        <v>0</v>
      </c>
      <c r="F1301" s="2">
        <v>0</v>
      </c>
      <c r="G1301" s="3">
        <f t="shared" si="38"/>
        <v>11311.848029999999</v>
      </c>
      <c r="H1301" s="3">
        <f t="shared" si="41"/>
        <v>0.56000000000130967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11360.55</v>
      </c>
      <c r="D1302" s="2">
        <f>BILANCA!E298</f>
        <v>13755.89</v>
      </c>
      <c r="E1302" s="2">
        <v>0</v>
      </c>
      <c r="F1302" s="2">
        <v>0</v>
      </c>
      <c r="G1302" s="3">
        <f t="shared" si="38"/>
        <v>11350.720359999999</v>
      </c>
      <c r="H1302" s="3">
        <f t="shared" si="41"/>
        <v>0.56000000000130967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14997.14</v>
      </c>
      <c r="D1305" s="2">
        <f>BILANCA!E302</f>
        <v>11826.23</v>
      </c>
      <c r="E1305" s="2">
        <v>0</v>
      </c>
      <c r="F1305" s="2">
        <v>0</v>
      </c>
      <c r="G1305" s="3">
        <f t="shared" si="38"/>
        <v>11401.631999999998</v>
      </c>
      <c r="H1305" s="3">
        <f t="shared" si="41"/>
        <v>0.36999999999898137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27253.77</v>
      </c>
      <c r="D1306" s="2">
        <f>BILANCA!E303</f>
        <v>21284.07</v>
      </c>
      <c r="E1306" s="2">
        <v>0</v>
      </c>
      <c r="F1306" s="2">
        <v>0</v>
      </c>
      <c r="G1306" s="3">
        <f t="shared" si="38"/>
        <v>20667.285359999998</v>
      </c>
      <c r="H1306" s="3">
        <f t="shared" si="41"/>
        <v>0.2999999999992724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1031.96</v>
      </c>
      <c r="D1311" s="2">
        <f>BILANCA!E308</f>
        <v>8410.4</v>
      </c>
      <c r="E1311" s="2">
        <v>0</v>
      </c>
      <c r="F1311" s="2">
        <v>0</v>
      </c>
      <c r="G1311" s="3">
        <f t="shared" si="52"/>
        <v>5373.6807599999993</v>
      </c>
      <c r="H1311" s="3">
        <f t="shared" si="41"/>
        <v>0.43999999999959982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27253.77</v>
      </c>
      <c r="D1338" s="2">
        <f>BILANCA!E335</f>
        <v>21032.07</v>
      </c>
      <c r="E1338" s="2">
        <v>0</v>
      </c>
      <c r="F1338" s="2">
        <v>0</v>
      </c>
      <c r="G1338" s="3">
        <f t="shared" si="52"/>
        <v>22736.27448</v>
      </c>
      <c r="H1338" s="3">
        <f t="shared" si="41"/>
        <v>0.2999999999992724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2884.08</v>
      </c>
      <c r="E1339" s="2">
        <v>0</v>
      </c>
      <c r="F1339" s="2">
        <v>0</v>
      </c>
      <c r="G1339" s="3">
        <f t="shared" si="52"/>
        <v>1897.7246400000001</v>
      </c>
      <c r="H1339" s="3">
        <f t="shared" si="41"/>
        <v>7.999999999992724E-2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340911.69</v>
      </c>
      <c r="D1340" s="2">
        <f>BILANCA!E337</f>
        <v>356753.86</v>
      </c>
      <c r="E1340" s="2">
        <v>0</v>
      </c>
      <c r="F1340" s="2">
        <v>0</v>
      </c>
      <c r="G1340" s="3">
        <f t="shared" si="52"/>
        <v>347958.40529999998</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24419</v>
      </c>
      <c r="D1342" s="2">
        <f>BILANCA!E339</f>
        <v>0</v>
      </c>
      <c r="E1342" s="2">
        <v>0</v>
      </c>
      <c r="F1342" s="2">
        <v>0</v>
      </c>
      <c r="G1342" s="3">
        <f t="shared" si="52"/>
        <v>8107.1080000000002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350</v>
      </c>
      <c r="E1382" s="2">
        <v>0</v>
      </c>
      <c r="F1382" s="2">
        <v>0</v>
      </c>
      <c r="G1382" s="3">
        <f t="shared" si="59"/>
        <v>260.39999999999998</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1031.96</v>
      </c>
      <c r="D1383" s="2">
        <f>BILANCA!E380</f>
        <v>5155.34</v>
      </c>
      <c r="E1383" s="2">
        <v>0</v>
      </c>
      <c r="F1383" s="2">
        <v>0</v>
      </c>
      <c r="G1383" s="3">
        <f t="shared" si="59"/>
        <v>4230.8047200000001</v>
      </c>
      <c r="H1383" s="3">
        <f t="shared" si="60"/>
        <v>0.38000000000010914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1360.55</v>
      </c>
      <c r="D1390" s="2">
        <f>BILANCA!E387</f>
        <v>1255.8900000000001</v>
      </c>
      <c r="E1390" s="2">
        <v>0</v>
      </c>
      <c r="F1390" s="2">
        <v>0</v>
      </c>
      <c r="G1390" s="3">
        <f t="shared" ref="G1390:G1399" si="61">B1390/1000*C1390+B1390/500*D1390</f>
        <v>1471.4854</v>
      </c>
      <c r="H1390" s="3">
        <f t="shared" ref="H1390:H1399" si="62">ABS(C1390-ROUND(C1390,0))+ABS(D1390-ROUND(D1390,0))</f>
        <v>0.55999999999994543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10000</v>
      </c>
      <c r="D1394" s="2">
        <f>BILANCA!E391</f>
        <v>10000</v>
      </c>
      <c r="E1394" s="2">
        <v>0</v>
      </c>
      <c r="F1394" s="2">
        <v>0</v>
      </c>
      <c r="G1394" s="3">
        <f t="shared" si="61"/>
        <v>11520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2500</v>
      </c>
      <c r="E1395" s="2">
        <v>0</v>
      </c>
      <c r="F1395" s="2">
        <v>0</v>
      </c>
      <c r="G1395" s="3">
        <f t="shared" si="61"/>
        <v>1925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3699925.99</v>
      </c>
      <c r="D1510" s="2">
        <f>'RAS-funkcijski'!E114</f>
        <v>5337995.3600000003</v>
      </c>
      <c r="E1510" s="2">
        <v>0</v>
      </c>
      <c r="F1510" s="2">
        <v>0</v>
      </c>
      <c r="G1510" s="3">
        <f t="shared" si="52"/>
        <v>1581350.8381000003</v>
      </c>
      <c r="H1510" s="3">
        <f t="shared" si="63"/>
        <v>0.37000000011175871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3699925.99</v>
      </c>
      <c r="D1511" s="2">
        <f>'RAS-funkcijski'!E115</f>
        <v>5337995.3600000003</v>
      </c>
      <c r="E1511" s="2">
        <v>0</v>
      </c>
      <c r="F1511" s="2">
        <v>0</v>
      </c>
      <c r="G1511" s="3">
        <f t="shared" si="52"/>
        <v>1595726.7548100001</v>
      </c>
      <c r="H1511" s="3">
        <f t="shared" si="63"/>
        <v>0.37000000011175871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3699925.99</v>
      </c>
      <c r="D1512" s="2">
        <f>'RAS-funkcijski'!E116</f>
        <v>5337995.3600000003</v>
      </c>
      <c r="E1512" s="2">
        <v>0</v>
      </c>
      <c r="F1512" s="2">
        <v>0</v>
      </c>
      <c r="G1512" s="3">
        <f t="shared" si="52"/>
        <v>1610102.6715200003</v>
      </c>
      <c r="H1512" s="3">
        <f t="shared" si="63"/>
        <v>0.37000000011175871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3699925.99</v>
      </c>
      <c r="D1537" s="14">
        <f>'RAS-funkcijski'!E141</f>
        <v>5337995.3600000003</v>
      </c>
      <c r="E1537" s="14">
        <v>0</v>
      </c>
      <c r="F1537" s="14">
        <v>0</v>
      </c>
      <c r="G1537" s="15">
        <f t="shared" si="52"/>
        <v>1969500.5892700001</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116915.06999999999</v>
      </c>
      <c r="E1538" s="7">
        <v>0</v>
      </c>
      <c r="F1538" s="7">
        <v>0</v>
      </c>
      <c r="G1538" s="8">
        <f t="shared" si="52"/>
        <v>233.83014</v>
      </c>
      <c r="H1538" s="8">
        <f t="shared" si="63"/>
        <v>6.9999999992433004E-2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116915.06999999999</v>
      </c>
      <c r="E1539" s="2">
        <v>0</v>
      </c>
      <c r="F1539" s="2">
        <v>0</v>
      </c>
      <c r="G1539" s="3">
        <f t="shared" si="52"/>
        <v>467.66028</v>
      </c>
      <c r="H1539" s="3">
        <f t="shared" si="63"/>
        <v>6.9999999992433004E-2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116915.06999999999</v>
      </c>
      <c r="E1540" s="2">
        <v>0</v>
      </c>
      <c r="F1540" s="2">
        <v>0</v>
      </c>
      <c r="G1540" s="3">
        <f t="shared" si="52"/>
        <v>701.49041999999997</v>
      </c>
      <c r="H1540" s="3">
        <f t="shared" si="63"/>
        <v>6.9999999992433004E-2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414.76</v>
      </c>
      <c r="E1541" s="2">
        <v>0</v>
      </c>
      <c r="F1541" s="2">
        <v>0</v>
      </c>
      <c r="G1541" s="3">
        <f t="shared" si="52"/>
        <v>3.3180800000000001</v>
      </c>
      <c r="H1541" s="3">
        <f t="shared" si="63"/>
        <v>0.24000000000000909</v>
      </c>
      <c r="I1541" s="11">
        <f t="shared" ref="I1541:I1546" si="64">G1541*H1541</f>
        <v>0.79633920000003022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91273.26</v>
      </c>
      <c r="E1542" s="2">
        <v>0</v>
      </c>
      <c r="F1542" s="2">
        <v>0</v>
      </c>
      <c r="G1542" s="3">
        <f t="shared" si="52"/>
        <v>912.73259999999993</v>
      </c>
      <c r="H1542" s="3">
        <f t="shared" si="63"/>
        <v>0.25999999999476131</v>
      </c>
      <c r="I1542" s="11">
        <f t="shared" si="64"/>
        <v>237.31047599521847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25227.05</v>
      </c>
      <c r="E1544" s="2">
        <v>0</v>
      </c>
      <c r="F1544" s="2">
        <v>0</v>
      </c>
      <c r="G1544" s="3">
        <f t="shared" si="52"/>
        <v>353.17869999999999</v>
      </c>
      <c r="H1544" s="3">
        <f t="shared" si="63"/>
        <v>4.9999999999272404E-2</v>
      </c>
      <c r="I1544" s="11">
        <f t="shared" si="64"/>
        <v>17.658934999743028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366362.65</v>
      </c>
      <c r="D1582" s="7"/>
      <c r="E1582" s="7">
        <v>0</v>
      </c>
      <c r="F1582" s="7">
        <v>0</v>
      </c>
      <c r="G1582" s="8">
        <f t="shared" ref="G1582:G1686" si="70">B1582/1000*C1582</f>
        <v>366.36265000000003</v>
      </c>
      <c r="H1582" s="8">
        <f t="shared" ref="H1582:H1686" si="71">ABS(C1582-ROUND(C1582,0))</f>
        <v>0.34999999997671694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5068214.4000000004</v>
      </c>
      <c r="D1583" s="2">
        <v>0</v>
      </c>
      <c r="E1583" s="2">
        <v>0</v>
      </c>
      <c r="F1583" s="2">
        <v>0</v>
      </c>
      <c r="G1583" s="3">
        <f t="shared" si="70"/>
        <v>10136.428800000002</v>
      </c>
      <c r="H1583" s="3">
        <f t="shared" si="71"/>
        <v>0.40000000037252903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24294.33</v>
      </c>
      <c r="D1584" s="2">
        <v>0</v>
      </c>
      <c r="E1584" s="2">
        <v>0</v>
      </c>
      <c r="F1584" s="2">
        <v>0</v>
      </c>
      <c r="G1584" s="3">
        <f t="shared" si="70"/>
        <v>72.882990000000007</v>
      </c>
      <c r="H1584" s="3">
        <f t="shared" si="71"/>
        <v>0.33000000000174623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4984429.37</v>
      </c>
      <c r="D1585" s="2">
        <v>0</v>
      </c>
      <c r="E1585" s="2">
        <v>0</v>
      </c>
      <c r="F1585" s="2">
        <v>0</v>
      </c>
      <c r="G1585" s="3">
        <f t="shared" si="70"/>
        <v>19937.717479999999</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4143411.27</v>
      </c>
      <c r="D1586" s="2">
        <v>0</v>
      </c>
      <c r="E1586" s="2">
        <v>0</v>
      </c>
      <c r="F1586" s="2">
        <v>0</v>
      </c>
      <c r="G1586" s="3">
        <f t="shared" si="70"/>
        <v>20717.056349999999</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838254.2300000001</v>
      </c>
      <c r="D1587" s="2">
        <v>0</v>
      </c>
      <c r="E1587" s="2">
        <v>0</v>
      </c>
      <c r="F1587" s="2">
        <v>0</v>
      </c>
      <c r="G1587" s="3">
        <f t="shared" si="70"/>
        <v>5029.525380000001</v>
      </c>
      <c r="H1587" s="3">
        <f t="shared" si="71"/>
        <v>0.23000000009778887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2763.87</v>
      </c>
      <c r="D1588" s="2">
        <v>0</v>
      </c>
      <c r="E1588" s="2">
        <v>0</v>
      </c>
      <c r="F1588" s="2">
        <v>0</v>
      </c>
      <c r="G1588" s="3">
        <f t="shared" si="70"/>
        <v>19.347089999999998</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59490.7</v>
      </c>
      <c r="D1594" s="2">
        <v>0</v>
      </c>
      <c r="E1594" s="2">
        <v>0</v>
      </c>
      <c r="F1594" s="2">
        <v>0</v>
      </c>
      <c r="G1594" s="3">
        <f t="shared" si="70"/>
        <v>773.37909999999988</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5069433.7700000005</v>
      </c>
      <c r="D1602" s="2">
        <v>0</v>
      </c>
      <c r="E1602" s="2">
        <v>0</v>
      </c>
      <c r="F1602" s="2">
        <v>0</v>
      </c>
      <c r="G1602" s="3">
        <f t="shared" si="70"/>
        <v>106458.10917000001</v>
      </c>
      <c r="H1602" s="3">
        <f t="shared" si="71"/>
        <v>0.22999999951571226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19820.95</v>
      </c>
      <c r="D1603" s="2">
        <v>0</v>
      </c>
      <c r="E1603" s="2">
        <v>0</v>
      </c>
      <c r="F1603" s="2">
        <v>0</v>
      </c>
      <c r="G1603" s="3">
        <f t="shared" si="70"/>
        <v>436.0609</v>
      </c>
      <c r="H1603" s="3">
        <f t="shared" si="71"/>
        <v>4.9999999999272404E-2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4965703.12</v>
      </c>
      <c r="D1604" s="2">
        <v>0</v>
      </c>
      <c r="E1604" s="2">
        <v>0</v>
      </c>
      <c r="F1604" s="2">
        <v>0</v>
      </c>
      <c r="G1604" s="3">
        <f t="shared" si="70"/>
        <v>114211.17176</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4119873.08</v>
      </c>
      <c r="D1605" s="2">
        <v>0</v>
      </c>
      <c r="E1605" s="2">
        <v>0</v>
      </c>
      <c r="F1605" s="2">
        <v>0</v>
      </c>
      <c r="G1605" s="3">
        <f t="shared" si="70"/>
        <v>98876.95392</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842989.9800000001</v>
      </c>
      <c r="D1606" s="2">
        <v>0</v>
      </c>
      <c r="E1606" s="2">
        <v>0</v>
      </c>
      <c r="F1606" s="2">
        <v>0</v>
      </c>
      <c r="G1606" s="3">
        <f t="shared" si="70"/>
        <v>21074.749500000005</v>
      </c>
      <c r="H1606" s="3">
        <f t="shared" si="71"/>
        <v>1.999999990221113E-2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2840.06</v>
      </c>
      <c r="D1607" s="2">
        <v>0</v>
      </c>
      <c r="E1607" s="2">
        <v>0</v>
      </c>
      <c r="F1607" s="2">
        <v>0</v>
      </c>
      <c r="G1607" s="3">
        <f t="shared" si="70"/>
        <v>73.841560000000001</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83909.7</v>
      </c>
      <c r="D1613" s="2">
        <v>0</v>
      </c>
      <c r="E1613" s="2">
        <v>0</v>
      </c>
      <c r="F1613" s="2">
        <v>0</v>
      </c>
      <c r="G1613" s="3">
        <f t="shared" si="70"/>
        <v>2685.1104</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365143.28000000026</v>
      </c>
      <c r="D1621" s="2">
        <v>0</v>
      </c>
      <c r="E1621" s="2">
        <v>0</v>
      </c>
      <c r="F1621" s="2">
        <v>0</v>
      </c>
      <c r="G1621" s="3">
        <f t="shared" si="70"/>
        <v>14605.731200000011</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2884.08</v>
      </c>
      <c r="D1622" s="2">
        <v>0</v>
      </c>
      <c r="E1622" s="2">
        <v>0</v>
      </c>
      <c r="F1622" s="2">
        <v>0</v>
      </c>
      <c r="G1622" s="3">
        <f t="shared" si="70"/>
        <v>118.24728</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2884.08</v>
      </c>
      <c r="D1628" s="2">
        <v>0</v>
      </c>
      <c r="E1628" s="2">
        <v>0</v>
      </c>
      <c r="F1628" s="2">
        <v>0</v>
      </c>
      <c r="G1628" s="3">
        <f t="shared" si="70"/>
        <v>135.55176</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2884.08</v>
      </c>
      <c r="D1634" s="2">
        <v>0</v>
      </c>
      <c r="E1634" s="2">
        <v>0</v>
      </c>
      <c r="F1634" s="2">
        <v>0</v>
      </c>
      <c r="G1634" s="3">
        <f t="shared" si="70"/>
        <v>152.85623999999999</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2884.08</v>
      </c>
      <c r="D1635" s="2">
        <v>0</v>
      </c>
      <c r="E1635" s="2">
        <v>0</v>
      </c>
      <c r="F1635" s="2">
        <v>0</v>
      </c>
      <c r="G1635" s="3">
        <f t="shared" si="70"/>
        <v>155.74032</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362259.20000000001</v>
      </c>
      <c r="D1681" s="2">
        <v>0</v>
      </c>
      <c r="E1681" s="2">
        <v>0</v>
      </c>
      <c r="F1681" s="2">
        <v>0</v>
      </c>
      <c r="G1681" s="3">
        <f t="shared" si="70"/>
        <v>36225.920000000006</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5505.34</v>
      </c>
      <c r="D1682" s="2">
        <v>0</v>
      </c>
      <c r="E1682" s="2">
        <v>0</v>
      </c>
      <c r="F1682" s="2">
        <v>0</v>
      </c>
      <c r="G1682" s="3">
        <f t="shared" si="70"/>
        <v>556.03934000000004</v>
      </c>
      <c r="H1682" s="3">
        <f t="shared" si="71"/>
        <v>0.34000000000014552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356753.86</v>
      </c>
      <c r="D1683" s="2">
        <v>0</v>
      </c>
      <c r="E1683" s="2">
        <v>0</v>
      </c>
      <c r="F1683" s="2">
        <v>0</v>
      </c>
      <c r="G1683" s="3">
        <f t="shared" si="70"/>
        <v>36388.893719999993</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26338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3651545.56</v>
      </c>
      <c r="I17" s="275">
        <f>'PR-RAS'!E6</f>
        <v>5032277.1099999994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3606466.13</v>
      </c>
      <c r="I18" s="275">
        <f>'PR-RAS'!E152</f>
        <v>5278504.66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29632.559999999703</v>
      </c>
      <c r="I20" s="275">
        <f>'PR-RAS'!E650</f>
        <v>335350.81000000093</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332390.53999999998</v>
      </c>
      <c r="I22" s="275">
        <f>BILANCA!E7</f>
        <v>300193.21999999991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344409.99</v>
      </c>
      <c r="I23" s="275">
        <f>BILANCA!E69</f>
        <v>33796.18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366362.65</v>
      </c>
      <c r="I24" s="275">
        <f>BILANCA!E177</f>
        <v>365143.28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310437.88</v>
      </c>
      <c r="I25" s="275">
        <f>BILANCA!E251</f>
        <v>-31153.880000000026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3699925.99</v>
      </c>
      <c r="I30" s="275">
        <f>'RAS-funkcijski'!E114</f>
        <v>5337995.3600000003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3699925.99</v>
      </c>
      <c r="I31" s="275">
        <f>'RAS-funkcijski'!E141</f>
        <v>5337995.3600000003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116915.06999999999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366362.65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365143.28000000026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2884.08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362259.20000000001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744" sqref="A744:X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3651545.56</v>
      </c>
      <c r="E6" s="60">
        <f>E7+E43+E49+E82+E106+E125+E134+E140</f>
        <v>5032277.1099999994</v>
      </c>
      <c r="F6" s="45">
        <f t="shared" ref="F6:F132" si="0">IF(D6&lt;&gt;0,IF(E6/D6&gt;=100,"&gt;&gt;100",E6/D6*100),"-")</f>
        <v>137.81225038309529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19431.16</v>
      </c>
      <c r="E49" s="60">
        <f>E50+E53+E58+E61+E64+E68+E71+E74+E77</f>
        <v>15583.5</v>
      </c>
      <c r="F49" s="45">
        <f t="shared" si="0"/>
        <v>80.198505904948547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1092.76</v>
      </c>
      <c r="E61" s="60">
        <f t="shared" si="10"/>
        <v>0</v>
      </c>
      <c r="F61" s="45">
        <f t="shared" si="0"/>
        <v>0</v>
      </c>
    </row>
    <row r="62" spans="1:6" ht="12.75" customHeight="1" x14ac:dyDescent="0.2">
      <c r="A62" s="63">
        <v>6341</v>
      </c>
      <c r="B62" s="65" t="s">
        <v>127</v>
      </c>
      <c r="C62" s="247" t="s">
        <v>128</v>
      </c>
      <c r="D62" s="194">
        <v>1092.76</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18338.400000000001</v>
      </c>
      <c r="E68" s="60">
        <f t="shared" si="11"/>
        <v>15583.5</v>
      </c>
      <c r="F68" s="45">
        <f t="shared" si="0"/>
        <v>84.977424420887317</v>
      </c>
    </row>
    <row r="69" spans="1:6" ht="12.75" customHeight="1" x14ac:dyDescent="0.2">
      <c r="A69" s="63" t="s">
        <v>141</v>
      </c>
      <c r="B69" s="64" t="s">
        <v>142</v>
      </c>
      <c r="C69" s="247" t="s">
        <v>141</v>
      </c>
      <c r="D69" s="194">
        <v>16338.4</v>
      </c>
      <c r="E69" s="194">
        <v>6385.5</v>
      </c>
      <c r="F69" s="45">
        <f t="shared" si="0"/>
        <v>39.082774323067135</v>
      </c>
    </row>
    <row r="70" spans="1:6" ht="24" x14ac:dyDescent="0.2">
      <c r="A70" s="63" t="s">
        <v>143</v>
      </c>
      <c r="B70" s="64" t="s">
        <v>144</v>
      </c>
      <c r="C70" s="247" t="s">
        <v>143</v>
      </c>
      <c r="D70" s="194">
        <v>2000</v>
      </c>
      <c r="E70" s="194">
        <v>9198</v>
      </c>
      <c r="F70" s="45">
        <f t="shared" si="0"/>
        <v>459.90000000000003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0.06</v>
      </c>
      <c r="E82" s="60">
        <f t="shared" si="15"/>
        <v>0.01</v>
      </c>
      <c r="F82" s="45">
        <f t="shared" si="0"/>
        <v>16.666666666666668</v>
      </c>
    </row>
    <row r="83" spans="1:6" ht="12.75" customHeight="1" x14ac:dyDescent="0.2">
      <c r="A83" s="63">
        <v>641</v>
      </c>
      <c r="B83" s="64" t="s">
        <v>169</v>
      </c>
      <c r="C83" s="247" t="s">
        <v>170</v>
      </c>
      <c r="D83" s="60">
        <f t="shared" ref="D83:E83" si="16">SUM(D84:D90)</f>
        <v>0.06</v>
      </c>
      <c r="E83" s="60">
        <f t="shared" si="16"/>
        <v>0.01</v>
      </c>
      <c r="F83" s="45">
        <f t="shared" si="0"/>
        <v>16.666666666666668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0.06</v>
      </c>
      <c r="E85" s="194">
        <v>0.01</v>
      </c>
      <c r="F85" s="45">
        <f t="shared" si="0"/>
        <v>16.666666666666668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522153.57</v>
      </c>
      <c r="E106" s="60">
        <f>E107+E112+E120+E124</f>
        <v>528259.86</v>
      </c>
      <c r="F106" s="45">
        <f t="shared" si="0"/>
        <v>101.16944331147634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522153.57</v>
      </c>
      <c r="E112" s="60">
        <f t="shared" si="20"/>
        <v>528259.86</v>
      </c>
      <c r="F112" s="45">
        <f t="shared" si="0"/>
        <v>101.16944331147634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522153.57</v>
      </c>
      <c r="E117" s="194">
        <v>528259.86</v>
      </c>
      <c r="F117" s="45">
        <f t="shared" si="0"/>
        <v>101.16944331147634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32881.18</v>
      </c>
      <c r="E125" s="60">
        <f t="shared" si="22"/>
        <v>16812.39</v>
      </c>
      <c r="F125" s="45">
        <f t="shared" si="0"/>
        <v>51.130738008794083</v>
      </c>
    </row>
    <row r="126" spans="1:6" ht="12.75" customHeight="1" x14ac:dyDescent="0.2">
      <c r="A126" s="63">
        <v>661</v>
      </c>
      <c r="B126" s="65" t="s">
        <v>255</v>
      </c>
      <c r="C126" s="247" t="s">
        <v>256</v>
      </c>
      <c r="D126" s="60">
        <f t="shared" ref="D126:E126" si="23">SUM(D127:D128)</f>
        <v>8388.85</v>
      </c>
      <c r="E126" s="60">
        <f t="shared" si="23"/>
        <v>7482.5</v>
      </c>
      <c r="F126" s="45">
        <f t="shared" si="0"/>
        <v>89.195777728770921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8388.85</v>
      </c>
      <c r="E128" s="194">
        <v>7482.5</v>
      </c>
      <c r="F128" s="45">
        <f t="shared" si="0"/>
        <v>89.195777728770921</v>
      </c>
    </row>
    <row r="129" spans="1:6" ht="36" x14ac:dyDescent="0.2">
      <c r="A129" s="63">
        <v>663</v>
      </c>
      <c r="B129" s="182" t="s">
        <v>261</v>
      </c>
      <c r="C129" s="247" t="s">
        <v>262</v>
      </c>
      <c r="D129" s="60">
        <f t="shared" ref="D129:E129" si="24">SUM(D130:D133)</f>
        <v>24492.33</v>
      </c>
      <c r="E129" s="60">
        <f t="shared" si="24"/>
        <v>9329.89</v>
      </c>
      <c r="F129" s="45">
        <f t="shared" si="0"/>
        <v>38.093109148864151</v>
      </c>
    </row>
    <row r="130" spans="1:6" ht="12.75" customHeight="1" x14ac:dyDescent="0.2">
      <c r="A130" s="63">
        <v>6631</v>
      </c>
      <c r="B130" s="65" t="s">
        <v>263</v>
      </c>
      <c r="C130" s="247" t="s">
        <v>264</v>
      </c>
      <c r="D130" s="194">
        <v>22992.33</v>
      </c>
      <c r="E130" s="194">
        <v>5925.44</v>
      </c>
      <c r="F130" s="45">
        <f t="shared" si="0"/>
        <v>25.771376802612</v>
      </c>
    </row>
    <row r="131" spans="1:6" ht="12.75" customHeight="1" x14ac:dyDescent="0.2">
      <c r="A131" s="63">
        <v>6632</v>
      </c>
      <c r="B131" s="182" t="s">
        <v>265</v>
      </c>
      <c r="C131" s="247" t="s">
        <v>266</v>
      </c>
      <c r="D131" s="194">
        <v>1500</v>
      </c>
      <c r="E131" s="194">
        <v>3404.45</v>
      </c>
      <c r="F131" s="45">
        <f t="shared" si="0"/>
        <v>226.96333333333331</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3077079.59</v>
      </c>
      <c r="E134" s="60">
        <f t="shared" si="25"/>
        <v>4471621.3499999996</v>
      </c>
      <c r="F134" s="45">
        <f t="shared" ref="F134:F229" si="26">IF(D134&lt;&gt;0,IF(E134/D134&gt;=100,"&gt;&gt;100",E134/D134*100),"-")</f>
        <v>145.32030190353314</v>
      </c>
    </row>
    <row r="135" spans="1:6" ht="24" x14ac:dyDescent="0.2">
      <c r="A135" s="63">
        <v>671</v>
      </c>
      <c r="B135" s="182" t="s">
        <v>273</v>
      </c>
      <c r="C135" s="247" t="s">
        <v>274</v>
      </c>
      <c r="D135" s="60">
        <f t="shared" ref="D135:E135" si="27">SUM(D136:D138)</f>
        <v>3077079.59</v>
      </c>
      <c r="E135" s="60">
        <f t="shared" si="27"/>
        <v>4471621.3499999996</v>
      </c>
      <c r="F135" s="45">
        <f t="shared" si="26"/>
        <v>145.32030190353314</v>
      </c>
    </row>
    <row r="136" spans="1:6" ht="12.75" customHeight="1" x14ac:dyDescent="0.2">
      <c r="A136" s="63">
        <v>6711</v>
      </c>
      <c r="B136" s="65" t="s">
        <v>275</v>
      </c>
      <c r="C136" s="247" t="s">
        <v>276</v>
      </c>
      <c r="D136" s="194">
        <v>3048469.04</v>
      </c>
      <c r="E136" s="194">
        <v>4429526.3499999996</v>
      </c>
      <c r="F136" s="45">
        <f t="shared" si="26"/>
        <v>145.30330772196393</v>
      </c>
    </row>
    <row r="137" spans="1:6" ht="24" x14ac:dyDescent="0.2">
      <c r="A137" s="63">
        <v>6712</v>
      </c>
      <c r="B137" s="182" t="s">
        <v>277</v>
      </c>
      <c r="C137" s="247" t="s">
        <v>278</v>
      </c>
      <c r="D137" s="194">
        <v>28610.55</v>
      </c>
      <c r="E137" s="194">
        <v>42095</v>
      </c>
      <c r="F137" s="45">
        <f t="shared" si="26"/>
        <v>147.13104082235401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3606466.13</v>
      </c>
      <c r="E152" s="60">
        <f>E153+E164+E202+E221+E230+E262+E273</f>
        <v>5278504.66</v>
      </c>
      <c r="F152" s="45">
        <f t="shared" si="26"/>
        <v>146.362241311275</v>
      </c>
    </row>
    <row r="153" spans="1:6" ht="12.75" customHeight="1" x14ac:dyDescent="0.2">
      <c r="A153" s="63">
        <v>31</v>
      </c>
      <c r="B153" s="64" t="s">
        <v>308</v>
      </c>
      <c r="C153" s="247" t="s">
        <v>309</v>
      </c>
      <c r="D153" s="60">
        <f t="shared" ref="D153:E153" si="30">D154+D159+D160</f>
        <v>2884975.42</v>
      </c>
      <c r="E153" s="60">
        <f t="shared" si="30"/>
        <v>4421214.49</v>
      </c>
      <c r="F153" s="45">
        <f t="shared" si="26"/>
        <v>153.24964155153879</v>
      </c>
    </row>
    <row r="154" spans="1:6" ht="12.75" customHeight="1" x14ac:dyDescent="0.2">
      <c r="A154" s="63">
        <v>311</v>
      </c>
      <c r="B154" s="64" t="s">
        <v>310</v>
      </c>
      <c r="C154" s="247" t="s">
        <v>311</v>
      </c>
      <c r="D154" s="60">
        <f t="shared" ref="D154:E154" si="31">SUM(D155:D158)</f>
        <v>2123401.2399999998</v>
      </c>
      <c r="E154" s="60">
        <f t="shared" si="31"/>
        <v>3393893.41</v>
      </c>
      <c r="F154" s="45">
        <f t="shared" si="26"/>
        <v>159.8328825502617</v>
      </c>
    </row>
    <row r="155" spans="1:6" ht="12.75" customHeight="1" x14ac:dyDescent="0.2">
      <c r="A155" s="63">
        <v>3111</v>
      </c>
      <c r="B155" s="64" t="s">
        <v>312</v>
      </c>
      <c r="C155" s="247" t="s">
        <v>313</v>
      </c>
      <c r="D155" s="194">
        <v>2086405.41</v>
      </c>
      <c r="E155" s="194">
        <v>3337899.17</v>
      </c>
      <c r="F155" s="45">
        <f t="shared" si="26"/>
        <v>159.98324937242182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36995.83</v>
      </c>
      <c r="E157" s="194">
        <v>55994.239999999998</v>
      </c>
      <c r="F157" s="45">
        <f t="shared" si="26"/>
        <v>151.35284165810037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425925.06</v>
      </c>
      <c r="E159" s="194">
        <v>478757.31</v>
      </c>
      <c r="F159" s="45">
        <f t="shared" si="26"/>
        <v>112.40411869637347</v>
      </c>
    </row>
    <row r="160" spans="1:6" ht="12.75" customHeight="1" x14ac:dyDescent="0.2">
      <c r="A160" s="63">
        <v>313</v>
      </c>
      <c r="B160" s="65" t="s">
        <v>322</v>
      </c>
      <c r="C160" s="247" t="s">
        <v>323</v>
      </c>
      <c r="D160" s="60">
        <f t="shared" ref="D160:E160" si="32">SUM(D161:D163)</f>
        <v>335649.12</v>
      </c>
      <c r="E160" s="60">
        <f t="shared" si="32"/>
        <v>548563.77</v>
      </c>
      <c r="F160" s="45">
        <f t="shared" si="26"/>
        <v>163.43369826204221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335649.12</v>
      </c>
      <c r="E162" s="194">
        <v>548563.77</v>
      </c>
      <c r="F162" s="45">
        <f t="shared" si="26"/>
        <v>163.43369826204221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718765.22</v>
      </c>
      <c r="E164" s="60">
        <f>E165+E170+E178+E188+E189+E194</f>
        <v>854515.54999999993</v>
      </c>
      <c r="F164" s="45">
        <f t="shared" si="26"/>
        <v>118.88660249865734</v>
      </c>
    </row>
    <row r="165" spans="1:6" ht="12.75" customHeight="1" x14ac:dyDescent="0.2">
      <c r="A165" s="63">
        <v>321</v>
      </c>
      <c r="B165" s="64" t="s">
        <v>332</v>
      </c>
      <c r="C165" s="247" t="s">
        <v>333</v>
      </c>
      <c r="D165" s="60">
        <f t="shared" ref="D165:E165" si="33">SUM(D166:D169)</f>
        <v>116560.45000000001</v>
      </c>
      <c r="E165" s="60">
        <f t="shared" si="33"/>
        <v>175050.64</v>
      </c>
      <c r="F165" s="45">
        <f t="shared" si="26"/>
        <v>150.18013399913949</v>
      </c>
    </row>
    <row r="166" spans="1:6" ht="12.75" customHeight="1" x14ac:dyDescent="0.2">
      <c r="A166" s="63">
        <v>3211</v>
      </c>
      <c r="B166" s="64" t="s">
        <v>334</v>
      </c>
      <c r="C166" s="247" t="s">
        <v>335</v>
      </c>
      <c r="D166" s="194">
        <v>3060.3</v>
      </c>
      <c r="E166" s="194">
        <v>2316.2800000000002</v>
      </c>
      <c r="F166" s="45">
        <f t="shared" si="26"/>
        <v>75.688004444008754</v>
      </c>
    </row>
    <row r="167" spans="1:6" ht="12.75" customHeight="1" x14ac:dyDescent="0.2">
      <c r="A167" s="63">
        <v>3212</v>
      </c>
      <c r="B167" s="64" t="s">
        <v>336</v>
      </c>
      <c r="C167" s="247" t="s">
        <v>337</v>
      </c>
      <c r="D167" s="194">
        <v>104239.99</v>
      </c>
      <c r="E167" s="194">
        <v>164328.98000000001</v>
      </c>
      <c r="F167" s="45">
        <f t="shared" si="26"/>
        <v>157.64485395672045</v>
      </c>
    </row>
    <row r="168" spans="1:6" ht="12.75" customHeight="1" x14ac:dyDescent="0.2">
      <c r="A168" s="63">
        <v>3213</v>
      </c>
      <c r="B168" s="64" t="s">
        <v>338</v>
      </c>
      <c r="C168" s="247" t="s">
        <v>339</v>
      </c>
      <c r="D168" s="194">
        <v>8604.16</v>
      </c>
      <c r="E168" s="194">
        <v>8095.88</v>
      </c>
      <c r="F168" s="45">
        <f t="shared" si="26"/>
        <v>94.092624962808685</v>
      </c>
    </row>
    <row r="169" spans="1:6" ht="12.75" customHeight="1" x14ac:dyDescent="0.2">
      <c r="A169" s="63">
        <v>3214</v>
      </c>
      <c r="B169" s="64" t="s">
        <v>340</v>
      </c>
      <c r="C169" s="247" t="s">
        <v>341</v>
      </c>
      <c r="D169" s="194">
        <v>656</v>
      </c>
      <c r="E169" s="194">
        <v>309.5</v>
      </c>
      <c r="F169" s="45">
        <f t="shared" si="26"/>
        <v>47.179878048780488</v>
      </c>
    </row>
    <row r="170" spans="1:6" ht="12.75" customHeight="1" x14ac:dyDescent="0.2">
      <c r="A170" s="63">
        <v>322</v>
      </c>
      <c r="B170" s="64" t="s">
        <v>342</v>
      </c>
      <c r="C170" s="247" t="s">
        <v>343</v>
      </c>
      <c r="D170" s="60">
        <f t="shared" ref="D170:E170" si="34">SUM(D171:D177)</f>
        <v>402217.49</v>
      </c>
      <c r="E170" s="60">
        <f t="shared" si="34"/>
        <v>432425.04</v>
      </c>
      <c r="F170" s="45">
        <f t="shared" si="26"/>
        <v>107.51025272421644</v>
      </c>
    </row>
    <row r="171" spans="1:6" ht="12.75" customHeight="1" x14ac:dyDescent="0.2">
      <c r="A171" s="63">
        <v>3221</v>
      </c>
      <c r="B171" s="64" t="s">
        <v>344</v>
      </c>
      <c r="C171" s="247" t="s">
        <v>345</v>
      </c>
      <c r="D171" s="194">
        <v>86578.6</v>
      </c>
      <c r="E171" s="194">
        <v>68516.850000000006</v>
      </c>
      <c r="F171" s="45">
        <f t="shared" si="26"/>
        <v>79.138320554963926</v>
      </c>
    </row>
    <row r="172" spans="1:6" ht="12.75" customHeight="1" x14ac:dyDescent="0.2">
      <c r="A172" s="63">
        <v>3222</v>
      </c>
      <c r="B172" s="64" t="s">
        <v>346</v>
      </c>
      <c r="C172" s="247" t="s">
        <v>347</v>
      </c>
      <c r="D172" s="194">
        <v>223364.05</v>
      </c>
      <c r="E172" s="194">
        <v>231564.91</v>
      </c>
      <c r="F172" s="45">
        <f t="shared" si="26"/>
        <v>103.67152189441408</v>
      </c>
    </row>
    <row r="173" spans="1:6" ht="12.75" customHeight="1" x14ac:dyDescent="0.2">
      <c r="A173" s="63">
        <v>3223</v>
      </c>
      <c r="B173" s="65" t="s">
        <v>348</v>
      </c>
      <c r="C173" s="247" t="s">
        <v>349</v>
      </c>
      <c r="D173" s="194">
        <v>55429.5</v>
      </c>
      <c r="E173" s="194">
        <v>91637.73</v>
      </c>
      <c r="F173" s="45">
        <f t="shared" si="26"/>
        <v>165.32303195951613</v>
      </c>
    </row>
    <row r="174" spans="1:6" ht="12.75" customHeight="1" x14ac:dyDescent="0.2">
      <c r="A174" s="63">
        <v>3224</v>
      </c>
      <c r="B174" s="65" t="s">
        <v>350</v>
      </c>
      <c r="C174" s="247" t="s">
        <v>351</v>
      </c>
      <c r="D174" s="194">
        <v>11034.31</v>
      </c>
      <c r="E174" s="194">
        <v>9431.75</v>
      </c>
      <c r="F174" s="45">
        <f t="shared" si="26"/>
        <v>85.476572617590051</v>
      </c>
    </row>
    <row r="175" spans="1:6" ht="12.75" customHeight="1" x14ac:dyDescent="0.2">
      <c r="A175" s="63">
        <v>3225</v>
      </c>
      <c r="B175" s="65" t="s">
        <v>352</v>
      </c>
      <c r="C175" s="247" t="s">
        <v>353</v>
      </c>
      <c r="D175" s="194">
        <v>21378.43</v>
      </c>
      <c r="E175" s="194">
        <v>25227.05</v>
      </c>
      <c r="F175" s="45">
        <f t="shared" si="26"/>
        <v>118.00235096777452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4432.6000000000004</v>
      </c>
      <c r="E177" s="194">
        <v>6046.75</v>
      </c>
      <c r="F177" s="45">
        <f t="shared" si="26"/>
        <v>136.4154220998962</v>
      </c>
    </row>
    <row r="178" spans="1:6" ht="12.75" customHeight="1" x14ac:dyDescent="0.2">
      <c r="A178" s="63">
        <v>323</v>
      </c>
      <c r="B178" s="65" t="s">
        <v>358</v>
      </c>
      <c r="C178" s="247" t="s">
        <v>359</v>
      </c>
      <c r="D178" s="60">
        <f t="shared" ref="D178:E178" si="35">SUM(D179:D187)</f>
        <v>177433.65</v>
      </c>
      <c r="E178" s="60">
        <f t="shared" si="35"/>
        <v>223693.64000000004</v>
      </c>
      <c r="F178" s="45">
        <f t="shared" si="26"/>
        <v>126.07171187652402</v>
      </c>
    </row>
    <row r="179" spans="1:6" ht="12.75" customHeight="1" x14ac:dyDescent="0.2">
      <c r="A179" s="63">
        <v>3231</v>
      </c>
      <c r="B179" s="65" t="s">
        <v>360</v>
      </c>
      <c r="C179" s="247" t="s">
        <v>361</v>
      </c>
      <c r="D179" s="194">
        <v>5884.43</v>
      </c>
      <c r="E179" s="194">
        <v>5578.97</v>
      </c>
      <c r="F179" s="45">
        <f t="shared" si="26"/>
        <v>94.809012937531762</v>
      </c>
    </row>
    <row r="180" spans="1:6" ht="12.75" customHeight="1" x14ac:dyDescent="0.2">
      <c r="A180" s="63">
        <v>3232</v>
      </c>
      <c r="B180" s="65" t="s">
        <v>362</v>
      </c>
      <c r="C180" s="247" t="s">
        <v>363</v>
      </c>
      <c r="D180" s="194">
        <v>88466.8</v>
      </c>
      <c r="E180" s="194">
        <v>108035.85</v>
      </c>
      <c r="F180" s="45">
        <f t="shared" si="26"/>
        <v>122.12021911044594</v>
      </c>
    </row>
    <row r="181" spans="1:6" ht="12.75" customHeight="1" x14ac:dyDescent="0.2">
      <c r="A181" s="63">
        <v>3233</v>
      </c>
      <c r="B181" s="65" t="s">
        <v>364</v>
      </c>
      <c r="C181" s="247" t="s">
        <v>365</v>
      </c>
      <c r="D181" s="194">
        <v>410</v>
      </c>
      <c r="E181" s="194">
        <v>0</v>
      </c>
      <c r="F181" s="45">
        <f t="shared" si="26"/>
        <v>0</v>
      </c>
    </row>
    <row r="182" spans="1:6" ht="12.75" customHeight="1" x14ac:dyDescent="0.2">
      <c r="A182" s="63">
        <v>3234</v>
      </c>
      <c r="B182" s="65" t="s">
        <v>366</v>
      </c>
      <c r="C182" s="247" t="s">
        <v>367</v>
      </c>
      <c r="D182" s="194">
        <v>29308.73</v>
      </c>
      <c r="E182" s="194">
        <v>32111.279999999999</v>
      </c>
      <c r="F182" s="45">
        <f t="shared" si="26"/>
        <v>109.5621679956791</v>
      </c>
    </row>
    <row r="183" spans="1:6" ht="12.75" customHeight="1" x14ac:dyDescent="0.2">
      <c r="A183" s="63">
        <v>3235</v>
      </c>
      <c r="B183" s="64" t="s">
        <v>368</v>
      </c>
      <c r="C183" s="247" t="s">
        <v>369</v>
      </c>
      <c r="D183" s="194">
        <v>2934.69</v>
      </c>
      <c r="E183" s="194">
        <v>3029.73</v>
      </c>
      <c r="F183" s="45">
        <f t="shared" si="26"/>
        <v>103.23850219273585</v>
      </c>
    </row>
    <row r="184" spans="1:6" ht="12.75" customHeight="1" x14ac:dyDescent="0.2">
      <c r="A184" s="63">
        <v>3236</v>
      </c>
      <c r="B184" s="64" t="s">
        <v>370</v>
      </c>
      <c r="C184" s="247" t="s">
        <v>371</v>
      </c>
      <c r="D184" s="194">
        <v>11920.96</v>
      </c>
      <c r="E184" s="194">
        <v>21074.63</v>
      </c>
      <c r="F184" s="45">
        <f t="shared" si="26"/>
        <v>176.78634942152311</v>
      </c>
    </row>
    <row r="185" spans="1:6" ht="12.75" customHeight="1" x14ac:dyDescent="0.2">
      <c r="A185" s="63">
        <v>3237</v>
      </c>
      <c r="B185" s="64" t="s">
        <v>372</v>
      </c>
      <c r="C185" s="247" t="s">
        <v>373</v>
      </c>
      <c r="D185" s="194">
        <v>11673.8</v>
      </c>
      <c r="E185" s="194">
        <v>24327.7</v>
      </c>
      <c r="F185" s="45">
        <f t="shared" si="26"/>
        <v>208.395723757474</v>
      </c>
    </row>
    <row r="186" spans="1:6" ht="12.75" customHeight="1" x14ac:dyDescent="0.2">
      <c r="A186" s="63">
        <v>3238</v>
      </c>
      <c r="B186" s="64" t="s">
        <v>374</v>
      </c>
      <c r="C186" s="247" t="s">
        <v>375</v>
      </c>
      <c r="D186" s="194">
        <v>18835.14</v>
      </c>
      <c r="E186" s="194">
        <v>20740.5</v>
      </c>
      <c r="F186" s="45">
        <f t="shared" si="26"/>
        <v>110.11598533379629</v>
      </c>
    </row>
    <row r="187" spans="1:6" ht="12.75" customHeight="1" x14ac:dyDescent="0.2">
      <c r="A187" s="63">
        <v>3239</v>
      </c>
      <c r="B187" s="64" t="s">
        <v>376</v>
      </c>
      <c r="C187" s="247" t="s">
        <v>377</v>
      </c>
      <c r="D187" s="194">
        <v>7999.1</v>
      </c>
      <c r="E187" s="194">
        <v>8794.98</v>
      </c>
      <c r="F187" s="45">
        <f t="shared" si="26"/>
        <v>109.94961933217486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22553.63</v>
      </c>
      <c r="E194" s="60">
        <f t="shared" si="36"/>
        <v>23346.23</v>
      </c>
      <c r="F194" s="45">
        <f t="shared" si="26"/>
        <v>103.51429016082999</v>
      </c>
    </row>
    <row r="195" spans="1:6" ht="12.75" customHeight="1" x14ac:dyDescent="0.2">
      <c r="A195" s="63">
        <v>3291</v>
      </c>
      <c r="B195" s="183" t="s">
        <v>392</v>
      </c>
      <c r="C195" s="247" t="s">
        <v>393</v>
      </c>
      <c r="D195" s="194">
        <v>2891.94</v>
      </c>
      <c r="E195" s="194">
        <v>2883.56</v>
      </c>
      <c r="F195" s="45">
        <f t="shared" si="26"/>
        <v>99.710229119552963</v>
      </c>
    </row>
    <row r="196" spans="1:6" ht="12.75" customHeight="1" x14ac:dyDescent="0.2">
      <c r="A196" s="63">
        <v>3292</v>
      </c>
      <c r="B196" s="64" t="s">
        <v>394</v>
      </c>
      <c r="C196" s="247" t="s">
        <v>395</v>
      </c>
      <c r="D196" s="194">
        <v>6935.75</v>
      </c>
      <c r="E196" s="194">
        <v>7693.14</v>
      </c>
      <c r="F196" s="45">
        <f t="shared" si="26"/>
        <v>110.92008795011354</v>
      </c>
    </row>
    <row r="197" spans="1:6" ht="12.75" customHeight="1" x14ac:dyDescent="0.2">
      <c r="A197" s="63">
        <v>3293</v>
      </c>
      <c r="B197" s="64" t="s">
        <v>396</v>
      </c>
      <c r="C197" s="247" t="s">
        <v>397</v>
      </c>
      <c r="D197" s="194">
        <v>2984.73</v>
      </c>
      <c r="E197" s="194">
        <v>0</v>
      </c>
      <c r="F197" s="45">
        <f t="shared" si="26"/>
        <v>0</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8678.9500000000007</v>
      </c>
      <c r="E199" s="194">
        <v>12301.52</v>
      </c>
      <c r="F199" s="45">
        <f t="shared" si="26"/>
        <v>141.73972657982821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1062.26</v>
      </c>
      <c r="E201" s="194">
        <v>468.01</v>
      </c>
      <c r="F201" s="45">
        <f t="shared" si="26"/>
        <v>44.057951913844065</v>
      </c>
    </row>
    <row r="202" spans="1:6" ht="12.75" customHeight="1" x14ac:dyDescent="0.2">
      <c r="A202" s="63">
        <v>34</v>
      </c>
      <c r="B202" s="183" t="s">
        <v>406</v>
      </c>
      <c r="C202" s="247" t="s">
        <v>407</v>
      </c>
      <c r="D202" s="60">
        <f t="shared" ref="D202:E202" si="37">D203+D208+D216</f>
        <v>2725.49</v>
      </c>
      <c r="E202" s="60">
        <f t="shared" si="37"/>
        <v>2774.62</v>
      </c>
      <c r="F202" s="45">
        <f t="shared" si="26"/>
        <v>101.80261164047566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2725.49</v>
      </c>
      <c r="E216" s="60">
        <f t="shared" si="40"/>
        <v>2774.62</v>
      </c>
      <c r="F216" s="45">
        <f t="shared" si="26"/>
        <v>101.80261164047566</v>
      </c>
    </row>
    <row r="217" spans="1:6" ht="12.75" customHeight="1" x14ac:dyDescent="0.2">
      <c r="A217" s="63">
        <v>3431</v>
      </c>
      <c r="B217" s="182" t="s">
        <v>436</v>
      </c>
      <c r="C217" s="247" t="s">
        <v>437</v>
      </c>
      <c r="D217" s="194">
        <v>2711.68</v>
      </c>
      <c r="E217" s="194">
        <v>2732.95</v>
      </c>
      <c r="F217" s="45">
        <f t="shared" si="26"/>
        <v>100.78438458815199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13.81</v>
      </c>
      <c r="E219" s="194">
        <v>41.67</v>
      </c>
      <c r="F219" s="45">
        <f t="shared" si="26"/>
        <v>301.73787110789283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3606466.13</v>
      </c>
      <c r="E299" s="60">
        <f>E152-E297+E298</f>
        <v>5278504.66</v>
      </c>
      <c r="F299" s="45">
        <f t="shared" si="68"/>
        <v>146.362241311275</v>
      </c>
    </row>
    <row r="300" spans="1:6" ht="12.75" customHeight="1" x14ac:dyDescent="0.2">
      <c r="A300" s="63" t="s">
        <v>582</v>
      </c>
      <c r="B300" s="64" t="s">
        <v>593</v>
      </c>
      <c r="C300" s="247" t="s">
        <v>594</v>
      </c>
      <c r="D300" s="60">
        <f>IF(D6&gt;=D299,D6-D299,0)</f>
        <v>45079.430000000168</v>
      </c>
      <c r="E300" s="60">
        <f>IF(E6&gt;=E299,E6-E299,0)</f>
        <v>0</v>
      </c>
      <c r="F300" s="45">
        <f t="shared" si="68"/>
        <v>0</v>
      </c>
    </row>
    <row r="301" spans="1:6" ht="12.75" customHeight="1" x14ac:dyDescent="0.2">
      <c r="A301" s="63" t="s">
        <v>582</v>
      </c>
      <c r="B301" s="64" t="s">
        <v>595</v>
      </c>
      <c r="C301" s="247" t="s">
        <v>596</v>
      </c>
      <c r="D301" s="60">
        <f>IF(D299&gt;=D6,D299-D6,0)</f>
        <v>0</v>
      </c>
      <c r="E301" s="60">
        <f>IF(E299&gt;=E6,E299-E6,0)</f>
        <v>246227.55000000075</v>
      </c>
      <c r="F301" s="45" t="str">
        <f t="shared" si="68"/>
        <v>-</v>
      </c>
    </row>
    <row r="302" spans="1:6" ht="12.75" customHeight="1" x14ac:dyDescent="0.2">
      <c r="A302" s="63">
        <v>92211</v>
      </c>
      <c r="B302" s="64" t="s">
        <v>597</v>
      </c>
      <c r="C302" s="247" t="s">
        <v>598</v>
      </c>
      <c r="D302" s="194">
        <v>18747.87</v>
      </c>
      <c r="E302" s="194">
        <v>0</v>
      </c>
      <c r="F302" s="45">
        <f t="shared" si="68"/>
        <v>0</v>
      </c>
    </row>
    <row r="303" spans="1:6" ht="12.75" customHeight="1" x14ac:dyDescent="0.2">
      <c r="A303" s="63">
        <v>92221</v>
      </c>
      <c r="B303" s="64" t="s">
        <v>599</v>
      </c>
      <c r="C303" s="247" t="s">
        <v>600</v>
      </c>
      <c r="D303" s="194">
        <v>0</v>
      </c>
      <c r="E303" s="194">
        <v>29632.560000000001</v>
      </c>
      <c r="F303" s="45" t="str">
        <f t="shared" si="68"/>
        <v>-</v>
      </c>
    </row>
    <row r="304" spans="1:6" ht="12.75" customHeight="1" x14ac:dyDescent="0.2">
      <c r="A304" s="63">
        <v>96</v>
      </c>
      <c r="B304" s="220" t="s">
        <v>601</v>
      </c>
      <c r="C304" s="247" t="s">
        <v>602</v>
      </c>
      <c r="D304" s="194">
        <v>7679.9</v>
      </c>
      <c r="E304" s="194">
        <v>4003.71</v>
      </c>
      <c r="F304" s="45">
        <f t="shared" si="68"/>
        <v>52.1323194312426</v>
      </c>
    </row>
    <row r="305" spans="1:6" ht="12" x14ac:dyDescent="0.2">
      <c r="A305" s="63">
        <v>9661</v>
      </c>
      <c r="B305" s="220" t="s">
        <v>603</v>
      </c>
      <c r="C305" s="247" t="s">
        <v>604</v>
      </c>
      <c r="D305" s="194">
        <v>0</v>
      </c>
      <c r="E305" s="194">
        <v>1016</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4">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93459.859999999986</v>
      </c>
      <c r="E360" s="60">
        <f t="shared" si="86"/>
        <v>59490.700000000004</v>
      </c>
      <c r="F360" s="45">
        <f t="shared" si="72"/>
        <v>63.653743970941122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93459.859999999986</v>
      </c>
      <c r="E373" s="60">
        <f t="shared" si="90"/>
        <v>59490.700000000004</v>
      </c>
      <c r="F373" s="45">
        <f t="shared" si="72"/>
        <v>63.653743970941122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93459.859999999986</v>
      </c>
      <c r="E379" s="60">
        <f t="shared" si="92"/>
        <v>59490.700000000004</v>
      </c>
      <c r="F379" s="45">
        <f t="shared" si="72"/>
        <v>63.653743970941122</v>
      </c>
    </row>
    <row r="380" spans="1:6" ht="12.75" customHeight="1" x14ac:dyDescent="0.2">
      <c r="A380" s="63">
        <v>4221</v>
      </c>
      <c r="B380" s="64" t="s">
        <v>648</v>
      </c>
      <c r="C380" s="247" t="s">
        <v>740</v>
      </c>
      <c r="D380" s="194">
        <v>6433.23</v>
      </c>
      <c r="E380" s="194">
        <v>273</v>
      </c>
      <c r="F380" s="45">
        <f t="shared" si="72"/>
        <v>4.2435914773760617</v>
      </c>
    </row>
    <row r="381" spans="1:6" ht="12.75" customHeight="1" x14ac:dyDescent="0.2">
      <c r="A381" s="63">
        <v>4222</v>
      </c>
      <c r="B381" s="64" t="s">
        <v>741</v>
      </c>
      <c r="C381" s="247" t="s">
        <v>742</v>
      </c>
      <c r="D381" s="194">
        <v>290</v>
      </c>
      <c r="E381" s="194">
        <v>0</v>
      </c>
      <c r="F381" s="45">
        <f t="shared" si="72"/>
        <v>0</v>
      </c>
    </row>
    <row r="382" spans="1:6" ht="12.75" customHeight="1" x14ac:dyDescent="0.2">
      <c r="A382" s="63">
        <v>4223</v>
      </c>
      <c r="B382" s="64" t="s">
        <v>652</v>
      </c>
      <c r="C382" s="247" t="s">
        <v>743</v>
      </c>
      <c r="D382" s="194">
        <v>7825</v>
      </c>
      <c r="E382" s="194">
        <v>4953.3</v>
      </c>
      <c r="F382" s="45">
        <f t="shared" si="72"/>
        <v>63.300958466453672</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41946.25</v>
      </c>
      <c r="E385" s="194">
        <v>32828.75</v>
      </c>
      <c r="F385" s="45">
        <f t="shared" si="72"/>
        <v>78.263849569389393</v>
      </c>
    </row>
    <row r="386" spans="1:6" ht="12.75" customHeight="1" x14ac:dyDescent="0.2">
      <c r="A386" s="63">
        <v>4227</v>
      </c>
      <c r="B386" s="183" t="s">
        <v>660</v>
      </c>
      <c r="C386" s="247" t="s">
        <v>747</v>
      </c>
      <c r="D386" s="194">
        <v>36965.379999999997</v>
      </c>
      <c r="E386" s="194">
        <v>21435.65</v>
      </c>
      <c r="F386" s="45">
        <f t="shared" si="72"/>
        <v>57.988447569049754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93459.859999999986</v>
      </c>
      <c r="E418" s="60">
        <f t="shared" si="102"/>
        <v>59490.700000000004</v>
      </c>
      <c r="F418" s="45">
        <f t="shared" si="72"/>
        <v>63.653743970941122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3651545.56</v>
      </c>
      <c r="E422" s="60">
        <f>E6+E308</f>
        <v>5032277.1099999994</v>
      </c>
      <c r="F422" s="45">
        <f t="shared" si="72"/>
        <v>137.81225038309529</v>
      </c>
    </row>
    <row r="423" spans="1:6" ht="12.75" customHeight="1" x14ac:dyDescent="0.2">
      <c r="A423" s="63" t="s">
        <v>582</v>
      </c>
      <c r="B423" s="64" t="s">
        <v>805</v>
      </c>
      <c r="C423" s="247" t="s">
        <v>806</v>
      </c>
      <c r="D423" s="60">
        <f t="shared" ref="D423:E423" si="103">D299+D360</f>
        <v>3699925.9899999998</v>
      </c>
      <c r="E423" s="60">
        <f t="shared" si="103"/>
        <v>5337995.3600000003</v>
      </c>
      <c r="F423" s="45">
        <f t="shared" si="72"/>
        <v>144.27303071540629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48380.429999999702</v>
      </c>
      <c r="E425" s="60">
        <f t="shared" si="105"/>
        <v>305718.25000000093</v>
      </c>
      <c r="F425" s="45">
        <f t="shared" si="72"/>
        <v>631.90478050733077</v>
      </c>
    </row>
    <row r="426" spans="1:6" ht="12.75" customHeight="1" x14ac:dyDescent="0.2">
      <c r="A426" s="251" t="s">
        <v>811</v>
      </c>
      <c r="B426" s="183" t="s">
        <v>812</v>
      </c>
      <c r="C426" s="252" t="s">
        <v>813</v>
      </c>
      <c r="D426" s="60">
        <f t="shared" ref="D426:E426" si="106">IF(D302-D303+D419-D420&gt;=0,D302-D303+D419-D420,0)</f>
        <v>18747.87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29632.560000000001</v>
      </c>
      <c r="F427" s="45" t="str">
        <f t="shared" si="72"/>
        <v>-</v>
      </c>
    </row>
    <row r="428" spans="1:6" ht="24" x14ac:dyDescent="0.2">
      <c r="A428" s="249" t="s">
        <v>816</v>
      </c>
      <c r="B428" s="243" t="s">
        <v>817</v>
      </c>
      <c r="C428" s="250" t="s">
        <v>818</v>
      </c>
      <c r="D428" s="81">
        <f t="shared" ref="D428:E428" si="108">D304+D421</f>
        <v>7679.9</v>
      </c>
      <c r="E428" s="81">
        <f t="shared" si="108"/>
        <v>4003.71</v>
      </c>
      <c r="F428" s="61">
        <f t="shared" si="72"/>
        <v>52.1323194312426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4">
        <v>0</v>
      </c>
      <c r="F464" s="71" t="str">
        <f>IF(D464&lt;&gt;0,IF(E464/D464&gt;=100,"&gt;&gt;100",E464/D464*100),"-")</f>
        <v>-</v>
      </c>
    </row>
    <row r="465" spans="1:6" ht="12.75" customHeight="1" x14ac:dyDescent="0.2">
      <c r="A465" s="70" t="s">
        <v>890</v>
      </c>
      <c r="B465" s="182" t="s">
        <v>891</v>
      </c>
      <c r="C465" s="278" t="s">
        <v>890</v>
      </c>
      <c r="D465" s="192">
        <v>0</v>
      </c>
      <c r="E465" s="194">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4">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4">
        <v>0</v>
      </c>
      <c r="F568" s="71" t="str">
        <f t="shared" si="109"/>
        <v>-</v>
      </c>
    </row>
    <row r="569" spans="1:6" ht="12" x14ac:dyDescent="0.2">
      <c r="A569" s="70">
        <v>5177</v>
      </c>
      <c r="B569" s="182" t="s">
        <v>1098</v>
      </c>
      <c r="C569" s="278" t="s">
        <v>1099</v>
      </c>
      <c r="D569" s="192">
        <v>0</v>
      </c>
      <c r="E569" s="194">
        <v>0</v>
      </c>
      <c r="F569" s="71" t="str">
        <f t="shared" si="109"/>
        <v>-</v>
      </c>
    </row>
    <row r="570" spans="1:6" ht="12.75" customHeight="1" x14ac:dyDescent="0.2">
      <c r="A570" s="70" t="s">
        <v>1100</v>
      </c>
      <c r="B570" s="65" t="s">
        <v>1101</v>
      </c>
      <c r="C570" s="278" t="s">
        <v>1100</v>
      </c>
      <c r="D570" s="192">
        <v>0</v>
      </c>
      <c r="E570" s="194">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4">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3651545.56</v>
      </c>
      <c r="E643" s="60">
        <f>E422+E430</f>
        <v>5032277.1099999994</v>
      </c>
      <c r="F643" s="45">
        <f t="shared" si="109"/>
        <v>137.81225038309529</v>
      </c>
    </row>
    <row r="644" spans="1:6" ht="12.75" customHeight="1" x14ac:dyDescent="0.2">
      <c r="A644" s="63" t="s">
        <v>582</v>
      </c>
      <c r="B644" s="64" t="s">
        <v>1238</v>
      </c>
      <c r="C644" s="247" t="s">
        <v>1239</v>
      </c>
      <c r="D644" s="60">
        <f>D423+D535</f>
        <v>3699925.9899999998</v>
      </c>
      <c r="E644" s="60">
        <f>E423+E535</f>
        <v>5337995.3600000003</v>
      </c>
      <c r="F644" s="45">
        <f t="shared" si="109"/>
        <v>144.27303071540629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48380.429999999702</v>
      </c>
      <c r="E646" s="60">
        <f t="shared" si="164"/>
        <v>305718.25000000093</v>
      </c>
      <c r="F646" s="45">
        <f t="shared" si="109"/>
        <v>631.90478050733077</v>
      </c>
    </row>
    <row r="647" spans="1:6" ht="24" x14ac:dyDescent="0.2">
      <c r="A647" s="251" t="s">
        <v>1244</v>
      </c>
      <c r="B647" s="64" t="s">
        <v>1245</v>
      </c>
      <c r="C647" s="252" t="s">
        <v>1244</v>
      </c>
      <c r="D647" s="60">
        <f>IF(D426-D427+D641-D642&gt;=0,D426-D427+D641-D642,0)</f>
        <v>18747.87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29632.560000000001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29632.559999999703</v>
      </c>
      <c r="E650" s="60">
        <f t="shared" si="166"/>
        <v>335350.81000000093</v>
      </c>
      <c r="F650" s="45">
        <f t="shared" si="109"/>
        <v>1131.6970589108882</v>
      </c>
    </row>
    <row r="651" spans="1:6" ht="24" x14ac:dyDescent="0.2">
      <c r="A651" s="249" t="s">
        <v>1252</v>
      </c>
      <c r="B651" s="184" t="s">
        <v>1253</v>
      </c>
      <c r="C651" s="250" t="s">
        <v>1252</v>
      </c>
      <c r="D651" s="196">
        <v>308444.36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3159075.7</v>
      </c>
      <c r="E654" s="194">
        <v>4470106.97</v>
      </c>
      <c r="F654" s="45">
        <f t="shared" si="167"/>
        <v>141.50047021665227</v>
      </c>
    </row>
    <row r="655" spans="1:6" ht="12.75" customHeight="1" x14ac:dyDescent="0.2">
      <c r="A655" s="63" t="s">
        <v>1259</v>
      </c>
      <c r="B655" s="64" t="s">
        <v>1260</v>
      </c>
      <c r="C655" s="247" t="s">
        <v>1259</v>
      </c>
      <c r="D655" s="194">
        <v>3159075.7</v>
      </c>
      <c r="E655" s="194">
        <v>4469756.97</v>
      </c>
      <c r="F655" s="45">
        <f t="shared" si="167"/>
        <v>141.48939102662212</v>
      </c>
    </row>
    <row r="656" spans="1:6" ht="24" x14ac:dyDescent="0.2">
      <c r="A656" s="63">
        <v>11</v>
      </c>
      <c r="B656" s="64" t="s">
        <v>1261</v>
      </c>
      <c r="C656" s="247" t="s">
        <v>1262</v>
      </c>
      <c r="D656" s="60">
        <f t="shared" ref="D656:E656" si="168">+D653+D654-D655</f>
        <v>0</v>
      </c>
      <c r="E656" s="60">
        <f t="shared" si="168"/>
        <v>350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149</v>
      </c>
      <c r="E658" s="253">
        <v>153</v>
      </c>
      <c r="F658" s="45">
        <f t="shared" si="167"/>
        <v>102.68456375838926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119</v>
      </c>
      <c r="E660" s="253">
        <v>116</v>
      </c>
      <c r="F660" s="45">
        <f t="shared" si="167"/>
        <v>97.47899159663865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4">
        <v>0</v>
      </c>
      <c r="F662" s="71" t="str">
        <f t="shared" si="167"/>
        <v>-</v>
      </c>
    </row>
    <row r="663" spans="1:6" ht="12.75" customHeight="1" x14ac:dyDescent="0.2">
      <c r="A663" s="70">
        <v>61316</v>
      </c>
      <c r="B663" s="65" t="s">
        <v>1276</v>
      </c>
      <c r="C663" s="277" t="s">
        <v>1277</v>
      </c>
      <c r="D663" s="192">
        <v>0</v>
      </c>
      <c r="E663" s="194">
        <v>0</v>
      </c>
      <c r="F663" s="71" t="str">
        <f t="shared" si="167"/>
        <v>-</v>
      </c>
    </row>
    <row r="664" spans="1:6" ht="12.75" customHeight="1" x14ac:dyDescent="0.2">
      <c r="A664" s="70" t="s">
        <v>1278</v>
      </c>
      <c r="B664" s="65" t="s">
        <v>1279</v>
      </c>
      <c r="C664" s="277" t="s">
        <v>1278</v>
      </c>
      <c r="D664" s="192">
        <v>0</v>
      </c>
      <c r="E664" s="194">
        <v>0</v>
      </c>
      <c r="F664" s="71" t="str">
        <f t="shared" si="167"/>
        <v>-</v>
      </c>
    </row>
    <row r="665" spans="1:6" ht="12.75" customHeight="1" x14ac:dyDescent="0.2">
      <c r="A665" s="70">
        <v>61451</v>
      </c>
      <c r="B665" s="65" t="s">
        <v>1280</v>
      </c>
      <c r="C665" s="278" t="s">
        <v>1281</v>
      </c>
      <c r="D665" s="192">
        <v>0</v>
      </c>
      <c r="E665" s="194">
        <v>0</v>
      </c>
      <c r="F665" s="71" t="str">
        <f t="shared" si="167"/>
        <v>-</v>
      </c>
    </row>
    <row r="666" spans="1:6" ht="12.75" customHeight="1" x14ac:dyDescent="0.2">
      <c r="A666" s="70" t="s">
        <v>1282</v>
      </c>
      <c r="B666" s="65" t="s">
        <v>1283</v>
      </c>
      <c r="C666" s="277" t="s">
        <v>1282</v>
      </c>
      <c r="D666" s="192">
        <v>0</v>
      </c>
      <c r="E666" s="194">
        <v>0</v>
      </c>
      <c r="F666" s="71" t="str">
        <f t="shared" si="167"/>
        <v>-</v>
      </c>
    </row>
    <row r="667" spans="1:6" ht="12.75" customHeight="1" x14ac:dyDescent="0.2">
      <c r="A667" s="70">
        <v>61453</v>
      </c>
      <c r="B667" s="65" t="s">
        <v>1284</v>
      </c>
      <c r="C667" s="278" t="s">
        <v>1285</v>
      </c>
      <c r="D667" s="192">
        <v>0</v>
      </c>
      <c r="E667" s="194">
        <v>0</v>
      </c>
      <c r="F667" s="71" t="str">
        <f t="shared" si="167"/>
        <v>-</v>
      </c>
    </row>
    <row r="668" spans="1:6" ht="12.75" customHeight="1" x14ac:dyDescent="0.2">
      <c r="A668" s="70" t="s">
        <v>1286</v>
      </c>
      <c r="B668" s="65" t="s">
        <v>1287</v>
      </c>
      <c r="C668" s="277" t="s">
        <v>1286</v>
      </c>
      <c r="D668" s="192">
        <v>0</v>
      </c>
      <c r="E668" s="194">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1092.76</v>
      </c>
      <c r="E677" s="194">
        <v>0</v>
      </c>
      <c r="F677" s="71">
        <f t="shared" si="167"/>
        <v>0</v>
      </c>
    </row>
    <row r="678" spans="1:6" ht="12.75" customHeight="1" x14ac:dyDescent="0.2">
      <c r="A678" s="70">
        <v>63415</v>
      </c>
      <c r="B678" s="65" t="s">
        <v>1306</v>
      </c>
      <c r="C678" s="278" t="s">
        <v>1307</v>
      </c>
      <c r="D678" s="192">
        <v>0</v>
      </c>
      <c r="E678" s="194">
        <v>0</v>
      </c>
      <c r="F678" s="71" t="str">
        <f t="shared" si="167"/>
        <v>-</v>
      </c>
    </row>
    <row r="679" spans="1:6" ht="12" x14ac:dyDescent="0.2">
      <c r="A679" s="70">
        <v>63416</v>
      </c>
      <c r="B679" s="182" t="s">
        <v>1308</v>
      </c>
      <c r="C679" s="278" t="s">
        <v>1309</v>
      </c>
      <c r="D679" s="192">
        <v>0</v>
      </c>
      <c r="E679" s="194">
        <v>0</v>
      </c>
      <c r="F679" s="71" t="str">
        <f t="shared" si="167"/>
        <v>-</v>
      </c>
    </row>
    <row r="680" spans="1:6" ht="12.75" customHeight="1" x14ac:dyDescent="0.2">
      <c r="A680" s="70">
        <v>63424</v>
      </c>
      <c r="B680" s="65" t="s">
        <v>1310</v>
      </c>
      <c r="C680" s="278" t="s">
        <v>1311</v>
      </c>
      <c r="D680" s="192">
        <v>0</v>
      </c>
      <c r="E680" s="194">
        <v>0</v>
      </c>
      <c r="F680" s="71" t="str">
        <f t="shared" si="167"/>
        <v>-</v>
      </c>
    </row>
    <row r="681" spans="1:6" ht="12.75" customHeight="1" x14ac:dyDescent="0.2">
      <c r="A681" s="70">
        <v>63425</v>
      </c>
      <c r="B681" s="65" t="s">
        <v>1312</v>
      </c>
      <c r="C681" s="278" t="s">
        <v>1313</v>
      </c>
      <c r="D681" s="192">
        <v>0</v>
      </c>
      <c r="E681" s="194">
        <v>0</v>
      </c>
      <c r="F681" s="71" t="str">
        <f t="shared" si="167"/>
        <v>-</v>
      </c>
    </row>
    <row r="682" spans="1:6" ht="12" x14ac:dyDescent="0.2">
      <c r="A682" s="70">
        <v>63426</v>
      </c>
      <c r="B682" s="182" t="s">
        <v>1314</v>
      </c>
      <c r="C682" s="278" t="s">
        <v>1315</v>
      </c>
      <c r="D682" s="192">
        <v>0</v>
      </c>
      <c r="E682" s="194">
        <v>0</v>
      </c>
      <c r="F682" s="71" t="str">
        <f t="shared" si="167"/>
        <v>-</v>
      </c>
    </row>
    <row r="683" spans="1:6" ht="24" x14ac:dyDescent="0.2">
      <c r="A683" s="70">
        <v>63612</v>
      </c>
      <c r="B683" s="182" t="s">
        <v>1316</v>
      </c>
      <c r="C683" s="278" t="s">
        <v>1317</v>
      </c>
      <c r="D683" s="192">
        <v>16338.4</v>
      </c>
      <c r="E683" s="192">
        <v>6385.5</v>
      </c>
      <c r="F683" s="71">
        <f t="shared" si="167"/>
        <v>39.082774323067135</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2000</v>
      </c>
      <c r="E685" s="194">
        <v>9198</v>
      </c>
      <c r="F685" s="45">
        <f t="shared" si="167"/>
        <v>459.90000000000003</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4">
        <v>0</v>
      </c>
      <c r="F692" s="71" t="str">
        <f t="shared" si="167"/>
        <v>-</v>
      </c>
    </row>
    <row r="693" spans="1:6" ht="24" x14ac:dyDescent="0.2">
      <c r="A693" s="70">
        <v>63717</v>
      </c>
      <c r="B693" s="182" t="s">
        <v>1330</v>
      </c>
      <c r="C693" s="277">
        <v>63717</v>
      </c>
      <c r="D693" s="192">
        <v>0</v>
      </c>
      <c r="E693" s="194">
        <v>0</v>
      </c>
      <c r="F693" s="71" t="str">
        <f t="shared" si="167"/>
        <v>-</v>
      </c>
    </row>
    <row r="694" spans="1:6" ht="24" x14ac:dyDescent="0.2">
      <c r="A694" s="70">
        <v>63721</v>
      </c>
      <c r="B694" s="182" t="s">
        <v>1331</v>
      </c>
      <c r="C694" s="277">
        <v>63721</v>
      </c>
      <c r="D694" s="192">
        <v>0</v>
      </c>
      <c r="E694" s="194">
        <v>0</v>
      </c>
      <c r="F694" s="71" t="str">
        <f t="shared" si="167"/>
        <v>-</v>
      </c>
    </row>
    <row r="695" spans="1:6" ht="24" x14ac:dyDescent="0.2">
      <c r="A695" s="70">
        <v>63722</v>
      </c>
      <c r="B695" s="182" t="s">
        <v>1332</v>
      </c>
      <c r="C695" s="277">
        <v>63722</v>
      </c>
      <c r="D695" s="192">
        <v>0</v>
      </c>
      <c r="E695" s="194">
        <v>0</v>
      </c>
      <c r="F695" s="71" t="str">
        <f t="shared" si="167"/>
        <v>-</v>
      </c>
    </row>
    <row r="696" spans="1:6" ht="12.75" customHeight="1" x14ac:dyDescent="0.2">
      <c r="A696" s="70">
        <v>63723</v>
      </c>
      <c r="B696" s="182" t="s">
        <v>1333</v>
      </c>
      <c r="C696" s="277">
        <v>63723</v>
      </c>
      <c r="D696" s="192">
        <v>0</v>
      </c>
      <c r="E696" s="194">
        <v>0</v>
      </c>
      <c r="F696" s="71" t="str">
        <f t="shared" si="167"/>
        <v>-</v>
      </c>
    </row>
    <row r="697" spans="1:6" ht="12.75" customHeight="1" x14ac:dyDescent="0.2">
      <c r="A697" s="70">
        <v>63724</v>
      </c>
      <c r="B697" s="182" t="s">
        <v>1334</v>
      </c>
      <c r="C697" s="277">
        <v>63724</v>
      </c>
      <c r="D697" s="192">
        <v>0</v>
      </c>
      <c r="E697" s="194">
        <v>0</v>
      </c>
      <c r="F697" s="71" t="str">
        <f t="shared" si="167"/>
        <v>-</v>
      </c>
    </row>
    <row r="698" spans="1:6" ht="12.75" customHeight="1" x14ac:dyDescent="0.2">
      <c r="A698" s="70">
        <v>63725</v>
      </c>
      <c r="B698" s="182" t="s">
        <v>1335</v>
      </c>
      <c r="C698" s="277">
        <v>63725</v>
      </c>
      <c r="D698" s="192">
        <v>0</v>
      </c>
      <c r="E698" s="194">
        <v>0</v>
      </c>
      <c r="F698" s="71" t="str">
        <f t="shared" si="167"/>
        <v>-</v>
      </c>
    </row>
    <row r="699" spans="1:6" ht="12.75" customHeight="1" x14ac:dyDescent="0.2">
      <c r="A699" s="70">
        <v>63726</v>
      </c>
      <c r="B699" s="182" t="s">
        <v>1336</v>
      </c>
      <c r="C699" s="277">
        <v>63726</v>
      </c>
      <c r="D699" s="192">
        <v>0</v>
      </c>
      <c r="E699" s="194">
        <v>0</v>
      </c>
      <c r="F699" s="71" t="str">
        <f t="shared" si="167"/>
        <v>-</v>
      </c>
    </row>
    <row r="700" spans="1:6" ht="24" x14ac:dyDescent="0.2">
      <c r="A700" s="70">
        <v>63727</v>
      </c>
      <c r="B700" s="182" t="s">
        <v>1337</v>
      </c>
      <c r="C700" s="277">
        <v>63727</v>
      </c>
      <c r="D700" s="192">
        <v>0</v>
      </c>
      <c r="E700" s="194">
        <v>0</v>
      </c>
      <c r="F700" s="71" t="str">
        <f t="shared" si="167"/>
        <v>-</v>
      </c>
    </row>
    <row r="701" spans="1:6" ht="24" x14ac:dyDescent="0.2">
      <c r="A701" s="70">
        <v>63728</v>
      </c>
      <c r="B701" s="182" t="s">
        <v>1338</v>
      </c>
      <c r="C701" s="277">
        <v>63728</v>
      </c>
      <c r="D701" s="192">
        <v>0</v>
      </c>
      <c r="E701" s="194">
        <v>0</v>
      </c>
      <c r="F701" s="71" t="str">
        <f t="shared" si="167"/>
        <v>-</v>
      </c>
    </row>
    <row r="702" spans="1:6" ht="12.75" customHeight="1" x14ac:dyDescent="0.2">
      <c r="A702" s="70">
        <v>63811</v>
      </c>
      <c r="B702" s="182" t="s">
        <v>1339</v>
      </c>
      <c r="C702" s="278" t="s">
        <v>1340</v>
      </c>
      <c r="D702" s="192">
        <v>0</v>
      </c>
      <c r="E702" s="194">
        <v>0</v>
      </c>
      <c r="F702" s="71" t="str">
        <f t="shared" si="167"/>
        <v>-</v>
      </c>
    </row>
    <row r="703" spans="1:6" ht="12.75" customHeight="1" x14ac:dyDescent="0.2">
      <c r="A703" s="70">
        <v>63812</v>
      </c>
      <c r="B703" s="182" t="s">
        <v>1341</v>
      </c>
      <c r="C703" s="278" t="s">
        <v>1342</v>
      </c>
      <c r="D703" s="192">
        <v>0</v>
      </c>
      <c r="E703" s="194">
        <v>0</v>
      </c>
      <c r="F703" s="71" t="str">
        <f t="shared" si="167"/>
        <v>-</v>
      </c>
    </row>
    <row r="704" spans="1:6" ht="24" x14ac:dyDescent="0.2">
      <c r="A704" s="70" t="s">
        <v>1343</v>
      </c>
      <c r="B704" s="182" t="s">
        <v>1344</v>
      </c>
      <c r="C704" s="278" t="s">
        <v>1343</v>
      </c>
      <c r="D704" s="192">
        <v>0</v>
      </c>
      <c r="E704" s="194">
        <v>0</v>
      </c>
      <c r="F704" s="71" t="str">
        <f t="shared" si="167"/>
        <v>-</v>
      </c>
    </row>
    <row r="705" spans="1:6" ht="24" x14ac:dyDescent="0.2">
      <c r="A705" s="70" t="s">
        <v>1345</v>
      </c>
      <c r="B705" s="182" t="s">
        <v>1346</v>
      </c>
      <c r="C705" s="278" t="s">
        <v>1345</v>
      </c>
      <c r="D705" s="192">
        <v>0</v>
      </c>
      <c r="E705" s="194">
        <v>0</v>
      </c>
      <c r="F705" s="71" t="str">
        <f t="shared" si="167"/>
        <v>-</v>
      </c>
    </row>
    <row r="706" spans="1:6" ht="12.75" customHeight="1" x14ac:dyDescent="0.2">
      <c r="A706" s="70">
        <v>63821</v>
      </c>
      <c r="B706" s="182" t="s">
        <v>1347</v>
      </c>
      <c r="C706" s="278" t="s">
        <v>1348</v>
      </c>
      <c r="D706" s="192">
        <v>0</v>
      </c>
      <c r="E706" s="194">
        <v>0</v>
      </c>
      <c r="F706" s="71" t="str">
        <f t="shared" si="167"/>
        <v>-</v>
      </c>
    </row>
    <row r="707" spans="1:6" ht="12.75" customHeight="1" x14ac:dyDescent="0.2">
      <c r="A707" s="70">
        <v>63822</v>
      </c>
      <c r="B707" s="182" t="s">
        <v>1349</v>
      </c>
      <c r="C707" s="278" t="s">
        <v>1350</v>
      </c>
      <c r="D707" s="192">
        <v>0</v>
      </c>
      <c r="E707" s="194">
        <v>0</v>
      </c>
      <c r="F707" s="71" t="str">
        <f t="shared" si="167"/>
        <v>-</v>
      </c>
    </row>
    <row r="708" spans="1:6" ht="24" x14ac:dyDescent="0.2">
      <c r="A708" s="70" t="s">
        <v>1351</v>
      </c>
      <c r="B708" s="182" t="s">
        <v>1352</v>
      </c>
      <c r="C708" s="278" t="s">
        <v>1351</v>
      </c>
      <c r="D708" s="192">
        <v>0</v>
      </c>
      <c r="E708" s="194">
        <v>0</v>
      </c>
      <c r="F708" s="71" t="str">
        <f t="shared" si="167"/>
        <v>-</v>
      </c>
    </row>
    <row r="709" spans="1:6" ht="24" x14ac:dyDescent="0.2">
      <c r="A709" s="70" t="s">
        <v>1353</v>
      </c>
      <c r="B709" s="182" t="s">
        <v>1354</v>
      </c>
      <c r="C709" s="278" t="s">
        <v>1353</v>
      </c>
      <c r="D709" s="192">
        <v>0</v>
      </c>
      <c r="E709" s="194">
        <v>0</v>
      </c>
      <c r="F709" s="71" t="str">
        <f t="shared" si="167"/>
        <v>-</v>
      </c>
    </row>
    <row r="710" spans="1:6" ht="12.75" customHeight="1" x14ac:dyDescent="0.2">
      <c r="A710" s="70">
        <v>64191</v>
      </c>
      <c r="B710" s="65" t="s">
        <v>1355</v>
      </c>
      <c r="C710" s="278" t="s">
        <v>1356</v>
      </c>
      <c r="D710" s="192">
        <v>0</v>
      </c>
      <c r="E710" s="194">
        <v>0</v>
      </c>
      <c r="F710" s="71" t="str">
        <f t="shared" si="167"/>
        <v>-</v>
      </c>
    </row>
    <row r="711" spans="1:6" ht="12.75" customHeight="1" x14ac:dyDescent="0.2">
      <c r="A711" s="70" t="s">
        <v>1357</v>
      </c>
      <c r="B711" s="65" t="s">
        <v>1358</v>
      </c>
      <c r="C711" s="277" t="s">
        <v>1357</v>
      </c>
      <c r="D711" s="192">
        <v>0</v>
      </c>
      <c r="E711" s="194">
        <v>0</v>
      </c>
      <c r="F711" s="71" t="str">
        <f t="shared" si="167"/>
        <v>-</v>
      </c>
    </row>
    <row r="712" spans="1:6" ht="12.75" customHeight="1" x14ac:dyDescent="0.2">
      <c r="A712" s="70" t="s">
        <v>1359</v>
      </c>
      <c r="B712" s="65" t="s">
        <v>1360</v>
      </c>
      <c r="C712" s="277" t="s">
        <v>1359</v>
      </c>
      <c r="D712" s="192">
        <v>0</v>
      </c>
      <c r="E712" s="194">
        <v>0</v>
      </c>
      <c r="F712" s="71" t="str">
        <f t="shared" si="167"/>
        <v>-</v>
      </c>
    </row>
    <row r="713" spans="1:6" ht="24" x14ac:dyDescent="0.2">
      <c r="A713" s="70" t="s">
        <v>1361</v>
      </c>
      <c r="B713" s="65" t="s">
        <v>1362</v>
      </c>
      <c r="C713" s="277" t="s">
        <v>1361</v>
      </c>
      <c r="D713" s="192">
        <v>0</v>
      </c>
      <c r="E713" s="194">
        <v>0</v>
      </c>
      <c r="F713" s="71" t="str">
        <f t="shared" si="167"/>
        <v>-</v>
      </c>
    </row>
    <row r="714" spans="1:6" ht="12" x14ac:dyDescent="0.2">
      <c r="A714" s="70" t="s">
        <v>1363</v>
      </c>
      <c r="B714" s="65" t="s">
        <v>1364</v>
      </c>
      <c r="C714" s="277" t="s">
        <v>1363</v>
      </c>
      <c r="D714" s="192">
        <v>0</v>
      </c>
      <c r="E714" s="194">
        <v>0</v>
      </c>
      <c r="F714" s="71" t="str">
        <f t="shared" si="167"/>
        <v>-</v>
      </c>
    </row>
    <row r="715" spans="1:6" ht="12.75" customHeight="1" x14ac:dyDescent="0.2">
      <c r="A715" s="70">
        <v>64371</v>
      </c>
      <c r="B715" s="65" t="s">
        <v>1365</v>
      </c>
      <c r="C715" s="278" t="s">
        <v>1366</v>
      </c>
      <c r="D715" s="192">
        <v>0</v>
      </c>
      <c r="E715" s="194">
        <v>0</v>
      </c>
      <c r="F715" s="71" t="str">
        <f t="shared" si="167"/>
        <v>-</v>
      </c>
    </row>
    <row r="716" spans="1:6" ht="12.75" customHeight="1" x14ac:dyDescent="0.2">
      <c r="A716" s="70">
        <v>64372</v>
      </c>
      <c r="B716" s="65" t="s">
        <v>1367</v>
      </c>
      <c r="C716" s="278" t="s">
        <v>1368</v>
      </c>
      <c r="D716" s="192">
        <v>0</v>
      </c>
      <c r="E716" s="194">
        <v>0</v>
      </c>
      <c r="F716" s="71" t="str">
        <f t="shared" si="167"/>
        <v>-</v>
      </c>
    </row>
    <row r="717" spans="1:6" ht="12.75" customHeight="1" x14ac:dyDescent="0.2">
      <c r="A717" s="70">
        <v>64373</v>
      </c>
      <c r="B717" s="65" t="s">
        <v>1369</v>
      </c>
      <c r="C717" s="278" t="s">
        <v>1370</v>
      </c>
      <c r="D717" s="192">
        <v>0</v>
      </c>
      <c r="E717" s="194">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4">
        <v>0</v>
      </c>
      <c r="F719" s="71" t="str">
        <f t="shared" si="167"/>
        <v>-</v>
      </c>
    </row>
    <row r="720" spans="1:6" ht="24" x14ac:dyDescent="0.2">
      <c r="A720" s="70">
        <v>64376</v>
      </c>
      <c r="B720" s="182" t="s">
        <v>1375</v>
      </c>
      <c r="C720" s="278" t="s">
        <v>1376</v>
      </c>
      <c r="D720" s="192">
        <v>0</v>
      </c>
      <c r="E720" s="194">
        <v>0</v>
      </c>
      <c r="F720" s="71" t="str">
        <f t="shared" si="167"/>
        <v>-</v>
      </c>
    </row>
    <row r="721" spans="1:6" ht="24" x14ac:dyDescent="0.2">
      <c r="A721" s="70">
        <v>64377</v>
      </c>
      <c r="B721" s="65" t="s">
        <v>1377</v>
      </c>
      <c r="C721" s="278" t="s">
        <v>1378</v>
      </c>
      <c r="D721" s="192">
        <v>0</v>
      </c>
      <c r="E721" s="194">
        <v>0</v>
      </c>
      <c r="F721" s="71" t="str">
        <f t="shared" si="167"/>
        <v>-</v>
      </c>
    </row>
    <row r="722" spans="1:6" ht="12" x14ac:dyDescent="0.2">
      <c r="A722" s="70" t="s">
        <v>1379</v>
      </c>
      <c r="B722" s="65" t="s">
        <v>1380</v>
      </c>
      <c r="C722" s="277" t="s">
        <v>1379</v>
      </c>
      <c r="D722" s="192">
        <v>0</v>
      </c>
      <c r="E722" s="194">
        <v>0</v>
      </c>
      <c r="F722" s="71" t="str">
        <f t="shared" si="167"/>
        <v>-</v>
      </c>
    </row>
    <row r="723" spans="1:6" ht="12" x14ac:dyDescent="0.2">
      <c r="A723" s="70" t="s">
        <v>1381</v>
      </c>
      <c r="B723" s="65" t="s">
        <v>1382</v>
      </c>
      <c r="C723" s="277" t="s">
        <v>1381</v>
      </c>
      <c r="D723" s="192">
        <v>0</v>
      </c>
      <c r="E723" s="194">
        <v>0</v>
      </c>
      <c r="F723" s="71" t="str">
        <f t="shared" si="167"/>
        <v>-</v>
      </c>
    </row>
    <row r="724" spans="1:6" ht="12.75" customHeight="1" x14ac:dyDescent="0.2">
      <c r="A724" s="70">
        <v>65264</v>
      </c>
      <c r="B724" s="65" t="s">
        <v>1383</v>
      </c>
      <c r="C724" s="278" t="s">
        <v>1384</v>
      </c>
      <c r="D724" s="192">
        <v>521848.57</v>
      </c>
      <c r="E724" s="192">
        <v>526935</v>
      </c>
      <c r="F724" s="71">
        <f t="shared" si="167"/>
        <v>100.97469463219953</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305</v>
      </c>
      <c r="E726" s="192">
        <v>1324.86</v>
      </c>
      <c r="F726" s="71">
        <f t="shared" si="167"/>
        <v>434.38032786885242</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78664.100000000006</v>
      </c>
      <c r="E732" s="192">
        <v>129847.96</v>
      </c>
      <c r="F732" s="71">
        <f t="shared" si="167"/>
        <v>165.06635174113731</v>
      </c>
    </row>
    <row r="733" spans="1:6" ht="12.75" customHeight="1" x14ac:dyDescent="0.2">
      <c r="A733" s="70">
        <v>31215</v>
      </c>
      <c r="B733" s="65" t="s">
        <v>1396</v>
      </c>
      <c r="C733" s="278" t="s">
        <v>1397</v>
      </c>
      <c r="D733" s="192">
        <v>14831.46</v>
      </c>
      <c r="E733" s="192">
        <v>5524.9</v>
      </c>
      <c r="F733" s="71">
        <f t="shared" si="167"/>
        <v>37.251221390207036</v>
      </c>
    </row>
    <row r="734" spans="1:6" ht="12.75" customHeight="1" x14ac:dyDescent="0.2">
      <c r="A734" s="70">
        <v>32121</v>
      </c>
      <c r="B734" s="65" t="s">
        <v>1398</v>
      </c>
      <c r="C734" s="278" t="s">
        <v>1399</v>
      </c>
      <c r="D734" s="192">
        <v>104239.99</v>
      </c>
      <c r="E734" s="192">
        <v>164328.98000000001</v>
      </c>
      <c r="F734" s="71">
        <f t="shared" si="167"/>
        <v>157.64485395672045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9419.31</v>
      </c>
      <c r="E736" s="194">
        <v>4939.22</v>
      </c>
      <c r="F736" s="45">
        <f t="shared" si="167"/>
        <v>52.437174272850143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1255.93</v>
      </c>
      <c r="E738" s="194">
        <v>223.95</v>
      </c>
      <c r="F738" s="45">
        <f t="shared" si="167"/>
        <v>17.831407801390203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2891.94</v>
      </c>
      <c r="E741" s="192">
        <v>2883.56</v>
      </c>
      <c r="F741" s="71">
        <f t="shared" ref="F741:F1006" si="169">IF(D741&lt;&gt;0,IF(E741/D741&gt;=100,"&gt;&gt;100",E741/D741*100),"-")</f>
        <v>99.710229119552963</v>
      </c>
    </row>
    <row r="742" spans="1:6" ht="12.75" customHeight="1" x14ac:dyDescent="0.2">
      <c r="A742" s="70" t="s">
        <v>1414</v>
      </c>
      <c r="B742" s="65" t="s">
        <v>1415</v>
      </c>
      <c r="C742" s="278" t="s">
        <v>1414</v>
      </c>
      <c r="D742" s="192">
        <v>1088.9000000000001</v>
      </c>
      <c r="E742" s="192">
        <v>278.89999999999998</v>
      </c>
      <c r="F742" s="71">
        <f t="shared" si="169"/>
        <v>25.613003948939294</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7952</v>
      </c>
      <c r="E744" s="192">
        <v>11738.89</v>
      </c>
      <c r="F744" s="71">
        <f t="shared" si="170"/>
        <v>147.62185613682092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2">
        <v>0</v>
      </c>
      <c r="F754" s="45" t="str">
        <f t="shared" si="169"/>
        <v>-</v>
      </c>
    </row>
    <row r="755" spans="1:6" ht="12.75" customHeight="1" x14ac:dyDescent="0.2">
      <c r="A755" s="63">
        <v>34215</v>
      </c>
      <c r="B755" s="64" t="s">
        <v>1440</v>
      </c>
      <c r="C755" s="247" t="s">
        <v>1441</v>
      </c>
      <c r="D755" s="194">
        <v>0</v>
      </c>
      <c r="E755" s="192">
        <v>0</v>
      </c>
      <c r="F755" s="45" t="str">
        <f t="shared" si="169"/>
        <v>-</v>
      </c>
    </row>
    <row r="756" spans="1:6" ht="12.75" customHeight="1" x14ac:dyDescent="0.2">
      <c r="A756" s="63">
        <v>34216</v>
      </c>
      <c r="B756" s="64" t="s">
        <v>1442</v>
      </c>
      <c r="C756" s="247" t="s">
        <v>1443</v>
      </c>
      <c r="D756" s="194">
        <v>0</v>
      </c>
      <c r="E756" s="192">
        <v>0</v>
      </c>
      <c r="F756" s="45" t="str">
        <f t="shared" si="169"/>
        <v>-</v>
      </c>
    </row>
    <row r="757" spans="1:6" ht="12.75" customHeight="1" x14ac:dyDescent="0.2">
      <c r="A757" s="63">
        <v>34222</v>
      </c>
      <c r="B757" s="64" t="s">
        <v>1444</v>
      </c>
      <c r="C757" s="247" t="s">
        <v>1445</v>
      </c>
      <c r="D757" s="194">
        <v>0</v>
      </c>
      <c r="E757" s="192">
        <v>0</v>
      </c>
      <c r="F757" s="45" t="str">
        <f t="shared" si="169"/>
        <v>-</v>
      </c>
    </row>
    <row r="758" spans="1:6" ht="12.75" customHeight="1" x14ac:dyDescent="0.2">
      <c r="A758" s="63">
        <v>34223</v>
      </c>
      <c r="B758" s="64" t="s">
        <v>1446</v>
      </c>
      <c r="C758" s="247" t="s">
        <v>1447</v>
      </c>
      <c r="D758" s="194">
        <v>0</v>
      </c>
      <c r="E758" s="192">
        <v>0</v>
      </c>
      <c r="F758" s="45" t="str">
        <f t="shared" si="169"/>
        <v>-</v>
      </c>
    </row>
    <row r="759" spans="1:6" ht="24" x14ac:dyDescent="0.2">
      <c r="A759" s="63">
        <v>34224</v>
      </c>
      <c r="B759" s="64" t="s">
        <v>1448</v>
      </c>
      <c r="C759" s="247" t="s">
        <v>1449</v>
      </c>
      <c r="D759" s="194">
        <v>0</v>
      </c>
      <c r="E759" s="192">
        <v>0</v>
      </c>
      <c r="F759" s="45" t="str">
        <f t="shared" si="169"/>
        <v>-</v>
      </c>
    </row>
    <row r="760" spans="1:6" ht="24" x14ac:dyDescent="0.2">
      <c r="A760" s="63">
        <v>34233</v>
      </c>
      <c r="B760" s="64" t="s">
        <v>1450</v>
      </c>
      <c r="C760" s="247" t="s">
        <v>1451</v>
      </c>
      <c r="D760" s="194">
        <v>0</v>
      </c>
      <c r="E760" s="192">
        <v>0</v>
      </c>
      <c r="F760" s="45" t="str">
        <f t="shared" si="169"/>
        <v>-</v>
      </c>
    </row>
    <row r="761" spans="1:6" ht="24" x14ac:dyDescent="0.2">
      <c r="A761" s="63">
        <v>34234</v>
      </c>
      <c r="B761" s="183" t="s">
        <v>1452</v>
      </c>
      <c r="C761" s="247" t="s">
        <v>1453</v>
      </c>
      <c r="D761" s="194">
        <v>0</v>
      </c>
      <c r="E761" s="192">
        <v>0</v>
      </c>
      <c r="F761" s="45" t="str">
        <f t="shared" si="169"/>
        <v>-</v>
      </c>
    </row>
    <row r="762" spans="1:6" ht="24" x14ac:dyDescent="0.2">
      <c r="A762" s="63">
        <v>34235</v>
      </c>
      <c r="B762" s="183" t="s">
        <v>1454</v>
      </c>
      <c r="C762" s="247" t="s">
        <v>1455</v>
      </c>
      <c r="D762" s="194">
        <v>0</v>
      </c>
      <c r="E762" s="192">
        <v>0</v>
      </c>
      <c r="F762" s="45" t="str">
        <f t="shared" si="169"/>
        <v>-</v>
      </c>
    </row>
    <row r="763" spans="1:6" ht="12.75" customHeight="1" x14ac:dyDescent="0.2">
      <c r="A763" s="63">
        <v>34236</v>
      </c>
      <c r="B763" s="64" t="s">
        <v>1456</v>
      </c>
      <c r="C763" s="247" t="s">
        <v>1457</v>
      </c>
      <c r="D763" s="194">
        <v>0</v>
      </c>
      <c r="E763" s="192">
        <v>0</v>
      </c>
      <c r="F763" s="45" t="str">
        <f t="shared" si="169"/>
        <v>-</v>
      </c>
    </row>
    <row r="764" spans="1:6" ht="12.75" customHeight="1" x14ac:dyDescent="0.2">
      <c r="A764" s="63">
        <v>34237</v>
      </c>
      <c r="B764" s="64" t="s">
        <v>1458</v>
      </c>
      <c r="C764" s="247" t="s">
        <v>1459</v>
      </c>
      <c r="D764" s="194">
        <v>0</v>
      </c>
      <c r="E764" s="192">
        <v>0</v>
      </c>
      <c r="F764" s="45" t="str">
        <f t="shared" si="169"/>
        <v>-</v>
      </c>
    </row>
    <row r="765" spans="1:6" ht="12.75" customHeight="1" x14ac:dyDescent="0.2">
      <c r="A765" s="63">
        <v>34238</v>
      </c>
      <c r="B765" s="64" t="s">
        <v>1460</v>
      </c>
      <c r="C765" s="247" t="s">
        <v>1461</v>
      </c>
      <c r="D765" s="194">
        <v>0</v>
      </c>
      <c r="E765" s="192">
        <v>0</v>
      </c>
      <c r="F765" s="45" t="str">
        <f t="shared" si="169"/>
        <v>-</v>
      </c>
    </row>
    <row r="766" spans="1:6" ht="24" x14ac:dyDescent="0.2">
      <c r="A766" s="63">
        <v>34273</v>
      </c>
      <c r="B766" s="64" t="s">
        <v>1462</v>
      </c>
      <c r="C766" s="247" t="s">
        <v>1463</v>
      </c>
      <c r="D766" s="194">
        <v>0</v>
      </c>
      <c r="E766" s="192">
        <v>0</v>
      </c>
      <c r="F766" s="45" t="str">
        <f t="shared" si="169"/>
        <v>-</v>
      </c>
    </row>
    <row r="767" spans="1:6" ht="12.75" customHeight="1" x14ac:dyDescent="0.2">
      <c r="A767" s="63">
        <v>34274</v>
      </c>
      <c r="B767" s="64" t="s">
        <v>1464</v>
      </c>
      <c r="C767" s="247" t="s">
        <v>1465</v>
      </c>
      <c r="D767" s="194">
        <v>0</v>
      </c>
      <c r="E767" s="192">
        <v>0</v>
      </c>
      <c r="F767" s="45" t="str">
        <f t="shared" si="169"/>
        <v>-</v>
      </c>
    </row>
    <row r="768" spans="1:6" ht="12.75" customHeight="1" x14ac:dyDescent="0.2">
      <c r="A768" s="63">
        <v>34275</v>
      </c>
      <c r="B768" s="64" t="s">
        <v>1466</v>
      </c>
      <c r="C768" s="247" t="s">
        <v>1467</v>
      </c>
      <c r="D768" s="194">
        <v>0</v>
      </c>
      <c r="E768" s="192">
        <v>0</v>
      </c>
      <c r="F768" s="45" t="str">
        <f t="shared" si="169"/>
        <v>-</v>
      </c>
    </row>
    <row r="769" spans="1:6" ht="12.75" customHeight="1" x14ac:dyDescent="0.2">
      <c r="A769" s="63">
        <v>34281</v>
      </c>
      <c r="B769" s="64" t="s">
        <v>1468</v>
      </c>
      <c r="C769" s="247" t="s">
        <v>1469</v>
      </c>
      <c r="D769" s="194">
        <v>0</v>
      </c>
      <c r="E769" s="192">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2">
        <v>0</v>
      </c>
      <c r="F801" s="45" t="str">
        <f t="shared" si="169"/>
        <v>-</v>
      </c>
    </row>
    <row r="802" spans="1:6" ht="12.75" customHeight="1" x14ac:dyDescent="0.2">
      <c r="A802" s="63" t="s">
        <v>1534</v>
      </c>
      <c r="B802" s="244" t="s">
        <v>1535</v>
      </c>
      <c r="C802" s="248" t="s">
        <v>1534</v>
      </c>
      <c r="D802" s="194">
        <v>0</v>
      </c>
      <c r="E802" s="192">
        <v>0</v>
      </c>
      <c r="F802" s="45" t="str">
        <f t="shared" si="169"/>
        <v>-</v>
      </c>
    </row>
    <row r="803" spans="1:6" ht="24" x14ac:dyDescent="0.2">
      <c r="A803" s="63" t="s">
        <v>1536</v>
      </c>
      <c r="B803" s="244" t="s">
        <v>1537</v>
      </c>
      <c r="C803" s="248" t="s">
        <v>1536</v>
      </c>
      <c r="D803" s="194">
        <v>0</v>
      </c>
      <c r="E803" s="192">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2">
        <v>0</v>
      </c>
      <c r="F821" s="45" t="str">
        <f t="shared" si="169"/>
        <v>-</v>
      </c>
    </row>
    <row r="822" spans="1:6" ht="12.75" customHeight="1" x14ac:dyDescent="0.2">
      <c r="A822" s="63" t="s">
        <v>1573</v>
      </c>
      <c r="B822" s="64" t="s">
        <v>1574</v>
      </c>
      <c r="C822" s="247" t="s">
        <v>1573</v>
      </c>
      <c r="D822" s="194">
        <v>0</v>
      </c>
      <c r="E822" s="192">
        <v>0</v>
      </c>
      <c r="F822" s="45" t="str">
        <f t="shared" si="169"/>
        <v>-</v>
      </c>
    </row>
    <row r="823" spans="1:6" ht="12.75" customHeight="1" x14ac:dyDescent="0.2">
      <c r="A823" s="63" t="s">
        <v>1575</v>
      </c>
      <c r="B823" s="64" t="s">
        <v>1576</v>
      </c>
      <c r="C823" s="247" t="s">
        <v>1575</v>
      </c>
      <c r="D823" s="194">
        <v>0</v>
      </c>
      <c r="E823" s="192">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2">
        <v>0</v>
      </c>
      <c r="F839" s="45" t="str">
        <f t="shared" si="169"/>
        <v>-</v>
      </c>
    </row>
    <row r="840" spans="1:6" ht="12.75" customHeight="1" x14ac:dyDescent="0.2">
      <c r="A840" s="63" t="s">
        <v>1609</v>
      </c>
      <c r="B840" s="64" t="s">
        <v>1610</v>
      </c>
      <c r="C840" s="247" t="s">
        <v>1609</v>
      </c>
      <c r="D840" s="194">
        <v>0</v>
      </c>
      <c r="E840" s="192">
        <v>0</v>
      </c>
      <c r="F840" s="45" t="str">
        <f t="shared" si="169"/>
        <v>-</v>
      </c>
    </row>
    <row r="841" spans="1:6" ht="12.75" customHeight="1" x14ac:dyDescent="0.2">
      <c r="A841" s="63" t="s">
        <v>1611</v>
      </c>
      <c r="B841" s="64" t="s">
        <v>1612</v>
      </c>
      <c r="C841" s="247" t="s">
        <v>1611</v>
      </c>
      <c r="D841" s="194">
        <v>0</v>
      </c>
      <c r="E841" s="192">
        <v>0</v>
      </c>
      <c r="F841" s="45" t="str">
        <f t="shared" si="169"/>
        <v>-</v>
      </c>
    </row>
    <row r="842" spans="1:6" ht="12.75" customHeight="1" x14ac:dyDescent="0.2">
      <c r="A842" s="63" t="s">
        <v>1613</v>
      </c>
      <c r="B842" s="64" t="s">
        <v>1614</v>
      </c>
      <c r="C842" s="247" t="s">
        <v>1613</v>
      </c>
      <c r="D842" s="194">
        <v>0</v>
      </c>
      <c r="E842" s="192">
        <v>0</v>
      </c>
      <c r="F842" s="45" t="str">
        <f t="shared" si="169"/>
        <v>-</v>
      </c>
    </row>
    <row r="843" spans="1:6" ht="12.75" customHeight="1" x14ac:dyDescent="0.2">
      <c r="A843" s="63" t="s">
        <v>1615</v>
      </c>
      <c r="B843" s="64" t="s">
        <v>1616</v>
      </c>
      <c r="C843" s="247" t="s">
        <v>1615</v>
      </c>
      <c r="D843" s="194">
        <v>0</v>
      </c>
      <c r="E843" s="192">
        <v>0</v>
      </c>
      <c r="F843" s="45" t="str">
        <f t="shared" si="169"/>
        <v>-</v>
      </c>
    </row>
    <row r="844" spans="1:6" ht="12.75" customHeight="1" x14ac:dyDescent="0.2">
      <c r="A844" s="63" t="s">
        <v>1617</v>
      </c>
      <c r="B844" s="64" t="s">
        <v>1618</v>
      </c>
      <c r="C844" s="247" t="s">
        <v>1617</v>
      </c>
      <c r="D844" s="194">
        <v>0</v>
      </c>
      <c r="E844" s="192">
        <v>0</v>
      </c>
      <c r="F844" s="45" t="str">
        <f t="shared" si="169"/>
        <v>-</v>
      </c>
    </row>
    <row r="845" spans="1:6" ht="12.75" customHeight="1" x14ac:dyDescent="0.2">
      <c r="A845" s="63" t="s">
        <v>1619</v>
      </c>
      <c r="B845" s="64" t="s">
        <v>1620</v>
      </c>
      <c r="C845" s="247" t="s">
        <v>1619</v>
      </c>
      <c r="D845" s="194">
        <v>0</v>
      </c>
      <c r="E845" s="192">
        <v>0</v>
      </c>
      <c r="F845" s="45" t="str">
        <f t="shared" si="169"/>
        <v>-</v>
      </c>
    </row>
    <row r="846" spans="1:6" ht="12.75" customHeight="1" x14ac:dyDescent="0.2">
      <c r="A846" s="63">
        <v>37215</v>
      </c>
      <c r="B846" s="64" t="s">
        <v>1621</v>
      </c>
      <c r="C846" s="247" t="s">
        <v>1622</v>
      </c>
      <c r="D846" s="194">
        <v>0</v>
      </c>
      <c r="E846" s="192">
        <v>0</v>
      </c>
      <c r="F846" s="45" t="str">
        <f t="shared" si="169"/>
        <v>-</v>
      </c>
    </row>
    <row r="847" spans="1:6" ht="24" x14ac:dyDescent="0.2">
      <c r="A847" s="63">
        <v>37216</v>
      </c>
      <c r="B847" s="183" t="s">
        <v>1623</v>
      </c>
      <c r="C847" s="247" t="s">
        <v>1624</v>
      </c>
      <c r="D847" s="194">
        <v>0</v>
      </c>
      <c r="E847" s="192">
        <v>0</v>
      </c>
      <c r="F847" s="45" t="str">
        <f t="shared" si="169"/>
        <v>-</v>
      </c>
    </row>
    <row r="848" spans="1:6" ht="12.75" customHeight="1" x14ac:dyDescent="0.2">
      <c r="A848" s="63">
        <v>37217</v>
      </c>
      <c r="B848" s="64" t="s">
        <v>1625</v>
      </c>
      <c r="C848" s="247" t="s">
        <v>1626</v>
      </c>
      <c r="D848" s="194">
        <v>0</v>
      </c>
      <c r="E848" s="192">
        <v>0</v>
      </c>
      <c r="F848" s="45" t="str">
        <f t="shared" si="169"/>
        <v>-</v>
      </c>
    </row>
    <row r="849" spans="1:6" ht="12.75" customHeight="1" x14ac:dyDescent="0.2">
      <c r="A849" s="63">
        <v>37218</v>
      </c>
      <c r="B849" s="64" t="s">
        <v>1627</v>
      </c>
      <c r="C849" s="247" t="s">
        <v>1628</v>
      </c>
      <c r="D849" s="194">
        <v>0</v>
      </c>
      <c r="E849" s="192">
        <v>0</v>
      </c>
      <c r="F849" s="45" t="str">
        <f t="shared" si="169"/>
        <v>-</v>
      </c>
    </row>
    <row r="850" spans="1:6" ht="12.75" customHeight="1" x14ac:dyDescent="0.2">
      <c r="A850" s="63">
        <v>37219</v>
      </c>
      <c r="B850" s="64" t="s">
        <v>1629</v>
      </c>
      <c r="C850" s="247" t="s">
        <v>1630</v>
      </c>
      <c r="D850" s="194">
        <v>0</v>
      </c>
      <c r="E850" s="192">
        <v>0</v>
      </c>
      <c r="F850" s="45" t="str">
        <f t="shared" si="169"/>
        <v>-</v>
      </c>
    </row>
    <row r="851" spans="1:6" ht="12.75" customHeight="1" x14ac:dyDescent="0.2">
      <c r="A851" s="63">
        <v>37221</v>
      </c>
      <c r="B851" s="64" t="s">
        <v>1631</v>
      </c>
      <c r="C851" s="247" t="s">
        <v>1632</v>
      </c>
      <c r="D851" s="194">
        <v>0</v>
      </c>
      <c r="E851" s="192">
        <v>0</v>
      </c>
      <c r="F851" s="45" t="str">
        <f t="shared" si="169"/>
        <v>-</v>
      </c>
    </row>
    <row r="852" spans="1:6" ht="12.75" customHeight="1" x14ac:dyDescent="0.2">
      <c r="A852" s="63" t="s">
        <v>1633</v>
      </c>
      <c r="B852" s="64" t="s">
        <v>1610</v>
      </c>
      <c r="C852" s="247" t="s">
        <v>1633</v>
      </c>
      <c r="D852" s="194">
        <v>0</v>
      </c>
      <c r="E852" s="192">
        <v>0</v>
      </c>
      <c r="F852" s="45" t="str">
        <f t="shared" si="169"/>
        <v>-</v>
      </c>
    </row>
    <row r="853" spans="1:6" ht="12.75" customHeight="1" x14ac:dyDescent="0.2">
      <c r="A853" s="63" t="s">
        <v>1634</v>
      </c>
      <c r="B853" s="64" t="s">
        <v>1635</v>
      </c>
      <c r="C853" s="247" t="s">
        <v>1634</v>
      </c>
      <c r="D853" s="194">
        <v>0</v>
      </c>
      <c r="E853" s="192">
        <v>0</v>
      </c>
      <c r="F853" s="45" t="str">
        <f t="shared" si="169"/>
        <v>-</v>
      </c>
    </row>
    <row r="854" spans="1:6" ht="12.75" customHeight="1" x14ac:dyDescent="0.2">
      <c r="A854" s="63" t="s">
        <v>1636</v>
      </c>
      <c r="B854" s="64" t="s">
        <v>1637</v>
      </c>
      <c r="C854" s="247" t="s">
        <v>1636</v>
      </c>
      <c r="D854" s="194">
        <v>0</v>
      </c>
      <c r="E854" s="192">
        <v>0</v>
      </c>
      <c r="F854" s="45" t="str">
        <f t="shared" si="169"/>
        <v>-</v>
      </c>
    </row>
    <row r="855" spans="1:6" ht="12.75" customHeight="1" x14ac:dyDescent="0.2">
      <c r="A855" s="63" t="s">
        <v>1638</v>
      </c>
      <c r="B855" s="64" t="s">
        <v>1639</v>
      </c>
      <c r="C855" s="247" t="s">
        <v>1638</v>
      </c>
      <c r="D855" s="194">
        <v>0</v>
      </c>
      <c r="E855" s="192">
        <v>0</v>
      </c>
      <c r="F855" s="45" t="str">
        <f t="shared" si="169"/>
        <v>-</v>
      </c>
    </row>
    <row r="856" spans="1:6" ht="12.75" customHeight="1" x14ac:dyDescent="0.2">
      <c r="A856" s="63">
        <v>38117</v>
      </c>
      <c r="B856" s="64" t="s">
        <v>1640</v>
      </c>
      <c r="C856" s="247" t="s">
        <v>1641</v>
      </c>
      <c r="D856" s="194">
        <v>0</v>
      </c>
      <c r="E856" s="192">
        <v>0</v>
      </c>
      <c r="F856" s="45" t="str">
        <f t="shared" si="169"/>
        <v>-</v>
      </c>
    </row>
    <row r="857" spans="1:6" ht="12.75" customHeight="1" x14ac:dyDescent="0.2">
      <c r="A857" s="63">
        <v>38612</v>
      </c>
      <c r="B857" s="64" t="s">
        <v>1642</v>
      </c>
      <c r="C857" s="247" t="s">
        <v>1643</v>
      </c>
      <c r="D857" s="194">
        <v>0</v>
      </c>
      <c r="E857" s="192">
        <v>0</v>
      </c>
      <c r="F857" s="45" t="str">
        <f t="shared" si="169"/>
        <v>-</v>
      </c>
    </row>
    <row r="858" spans="1:6" ht="12.75" customHeight="1" x14ac:dyDescent="0.2">
      <c r="A858" s="63">
        <v>38613</v>
      </c>
      <c r="B858" s="64" t="s">
        <v>1644</v>
      </c>
      <c r="C858" s="247" t="s">
        <v>1645</v>
      </c>
      <c r="D858" s="194">
        <v>0</v>
      </c>
      <c r="E858" s="192">
        <v>0</v>
      </c>
      <c r="F858" s="45" t="str">
        <f t="shared" si="169"/>
        <v>-</v>
      </c>
    </row>
    <row r="859" spans="1:6" ht="12.75" customHeight="1" x14ac:dyDescent="0.2">
      <c r="A859" s="63">
        <v>38614</v>
      </c>
      <c r="B859" s="64" t="s">
        <v>1646</v>
      </c>
      <c r="C859" s="247" t="s">
        <v>1647</v>
      </c>
      <c r="D859" s="194">
        <v>0</v>
      </c>
      <c r="E859" s="192">
        <v>0</v>
      </c>
      <c r="F859" s="45" t="str">
        <f t="shared" si="169"/>
        <v>-</v>
      </c>
    </row>
    <row r="860" spans="1:6" ht="12.75" customHeight="1" x14ac:dyDescent="0.2">
      <c r="A860" s="63">
        <v>38615</v>
      </c>
      <c r="B860" s="64" t="s">
        <v>1648</v>
      </c>
      <c r="C860" s="247" t="s">
        <v>1649</v>
      </c>
      <c r="D860" s="194">
        <v>0</v>
      </c>
      <c r="E860" s="192">
        <v>0</v>
      </c>
      <c r="F860" s="45" t="str">
        <f t="shared" si="169"/>
        <v>-</v>
      </c>
    </row>
    <row r="861" spans="1:6" ht="12.75" customHeight="1" x14ac:dyDescent="0.2">
      <c r="A861" s="63">
        <v>38622</v>
      </c>
      <c r="B861" s="64" t="s">
        <v>1650</v>
      </c>
      <c r="C861" s="247" t="s">
        <v>1651</v>
      </c>
      <c r="D861" s="194">
        <v>0</v>
      </c>
      <c r="E861" s="192">
        <v>0</v>
      </c>
      <c r="F861" s="45" t="str">
        <f t="shared" si="169"/>
        <v>-</v>
      </c>
    </row>
    <row r="862" spans="1:6" ht="12.75" customHeight="1" x14ac:dyDescent="0.2">
      <c r="A862" s="63">
        <v>38623</v>
      </c>
      <c r="B862" s="64" t="s">
        <v>1652</v>
      </c>
      <c r="C862" s="247" t="s">
        <v>1653</v>
      </c>
      <c r="D862" s="194">
        <v>0</v>
      </c>
      <c r="E862" s="192">
        <v>0</v>
      </c>
      <c r="F862" s="45" t="str">
        <f t="shared" si="169"/>
        <v>-</v>
      </c>
    </row>
    <row r="863" spans="1:6" ht="12.75" customHeight="1" x14ac:dyDescent="0.2">
      <c r="A863" s="63">
        <v>38624</v>
      </c>
      <c r="B863" s="64" t="s">
        <v>1654</v>
      </c>
      <c r="C863" s="247" t="s">
        <v>1655</v>
      </c>
      <c r="D863" s="194">
        <v>0</v>
      </c>
      <c r="E863" s="192">
        <v>0</v>
      </c>
      <c r="F863" s="45" t="str">
        <f t="shared" si="169"/>
        <v>-</v>
      </c>
    </row>
    <row r="864" spans="1:6" ht="12.75" customHeight="1" x14ac:dyDescent="0.2">
      <c r="A864" s="63">
        <v>38625</v>
      </c>
      <c r="B864" s="64" t="s">
        <v>1656</v>
      </c>
      <c r="C864" s="247" t="s">
        <v>1657</v>
      </c>
      <c r="D864" s="194">
        <v>0</v>
      </c>
      <c r="E864" s="192">
        <v>0</v>
      </c>
      <c r="F864" s="45" t="str">
        <f t="shared" si="169"/>
        <v>-</v>
      </c>
    </row>
    <row r="865" spans="1:6" ht="12.75" customHeight="1" x14ac:dyDescent="0.2">
      <c r="A865" s="63" t="s">
        <v>1658</v>
      </c>
      <c r="B865" s="64" t="s">
        <v>1659</v>
      </c>
      <c r="C865" s="247" t="s">
        <v>1658</v>
      </c>
      <c r="D865" s="194">
        <v>0</v>
      </c>
      <c r="E865" s="192">
        <v>0</v>
      </c>
      <c r="F865" s="45" t="str">
        <f t="shared" si="169"/>
        <v>-</v>
      </c>
    </row>
    <row r="866" spans="1:6" ht="12.75" customHeight="1" x14ac:dyDescent="0.2">
      <c r="A866" s="63">
        <v>38631</v>
      </c>
      <c r="B866" s="64" t="s">
        <v>1660</v>
      </c>
      <c r="C866" s="247" t="s">
        <v>1661</v>
      </c>
      <c r="D866" s="194">
        <v>0</v>
      </c>
      <c r="E866" s="192">
        <v>0</v>
      </c>
      <c r="F866" s="45" t="str">
        <f t="shared" si="169"/>
        <v>-</v>
      </c>
    </row>
    <row r="867" spans="1:6" ht="12.75" customHeight="1" x14ac:dyDescent="0.2">
      <c r="A867" s="63">
        <v>38632</v>
      </c>
      <c r="B867" s="64" t="s">
        <v>1662</v>
      </c>
      <c r="C867" s="247" t="s">
        <v>1663</v>
      </c>
      <c r="D867" s="194">
        <v>0</v>
      </c>
      <c r="E867" s="192">
        <v>0</v>
      </c>
      <c r="F867" s="45" t="str">
        <f t="shared" si="169"/>
        <v>-</v>
      </c>
    </row>
    <row r="868" spans="1:6" ht="12.75" customHeight="1" x14ac:dyDescent="0.2">
      <c r="A868" s="63">
        <v>38641</v>
      </c>
      <c r="B868" s="64" t="s">
        <v>1664</v>
      </c>
      <c r="C868" s="247" t="s">
        <v>1665</v>
      </c>
      <c r="D868" s="194">
        <v>0</v>
      </c>
      <c r="E868" s="192">
        <v>0</v>
      </c>
      <c r="F868" s="45" t="str">
        <f t="shared" si="169"/>
        <v>-</v>
      </c>
    </row>
    <row r="869" spans="1:6" ht="12.75" customHeight="1" x14ac:dyDescent="0.2">
      <c r="A869" s="63" t="s">
        <v>1666</v>
      </c>
      <c r="B869" s="64" t="s">
        <v>1667</v>
      </c>
      <c r="C869" s="247" t="s">
        <v>1666</v>
      </c>
      <c r="D869" s="194">
        <v>0</v>
      </c>
      <c r="E869" s="192">
        <v>0</v>
      </c>
      <c r="F869" s="45" t="str">
        <f t="shared" si="169"/>
        <v>-</v>
      </c>
    </row>
    <row r="870" spans="1:6" ht="24" x14ac:dyDescent="0.2">
      <c r="A870" s="63" t="s">
        <v>1668</v>
      </c>
      <c r="B870" s="64" t="s">
        <v>1669</v>
      </c>
      <c r="C870" s="248" t="s">
        <v>1668</v>
      </c>
      <c r="D870" s="194">
        <v>0</v>
      </c>
      <c r="E870" s="192">
        <v>0</v>
      </c>
      <c r="F870" s="45" t="str">
        <f t="shared" si="169"/>
        <v>-</v>
      </c>
    </row>
    <row r="871" spans="1:6" ht="24" x14ac:dyDescent="0.2">
      <c r="A871" s="63" t="s">
        <v>1670</v>
      </c>
      <c r="B871" s="64" t="s">
        <v>1671</v>
      </c>
      <c r="C871" s="248" t="s">
        <v>1670</v>
      </c>
      <c r="D871" s="194">
        <v>0</v>
      </c>
      <c r="E871" s="192">
        <v>0</v>
      </c>
      <c r="F871" s="45" t="str">
        <f t="shared" si="169"/>
        <v>-</v>
      </c>
    </row>
    <row r="872" spans="1:6" ht="12.75" customHeight="1" x14ac:dyDescent="0.2">
      <c r="A872" s="63" t="s">
        <v>1672</v>
      </c>
      <c r="B872" s="64" t="s">
        <v>1673</v>
      </c>
      <c r="C872" s="248" t="s">
        <v>1672</v>
      </c>
      <c r="D872" s="194">
        <v>0</v>
      </c>
      <c r="E872" s="192">
        <v>0</v>
      </c>
      <c r="F872" s="45" t="str">
        <f t="shared" si="169"/>
        <v>-</v>
      </c>
    </row>
    <row r="873" spans="1:6" ht="24" x14ac:dyDescent="0.2">
      <c r="A873" s="63">
        <v>81212</v>
      </c>
      <c r="B873" s="64" t="s">
        <v>1674</v>
      </c>
      <c r="C873" s="247" t="s">
        <v>1675</v>
      </c>
      <c r="D873" s="194">
        <v>0</v>
      </c>
      <c r="E873" s="192">
        <v>0</v>
      </c>
      <c r="F873" s="45" t="str">
        <f t="shared" si="169"/>
        <v>-</v>
      </c>
    </row>
    <row r="874" spans="1:6" ht="12.75" customHeight="1" x14ac:dyDescent="0.2">
      <c r="A874" s="63">
        <v>81322</v>
      </c>
      <c r="B874" s="64" t="s">
        <v>1676</v>
      </c>
      <c r="C874" s="247" t="s">
        <v>1677</v>
      </c>
      <c r="D874" s="194">
        <v>0</v>
      </c>
      <c r="E874" s="192">
        <v>0</v>
      </c>
      <c r="F874" s="45" t="str">
        <f t="shared" si="169"/>
        <v>-</v>
      </c>
    </row>
    <row r="875" spans="1:6" ht="24" x14ac:dyDescent="0.2">
      <c r="A875" s="63">
        <v>81332</v>
      </c>
      <c r="B875" s="64" t="s">
        <v>1678</v>
      </c>
      <c r="C875" s="247" t="s">
        <v>1679</v>
      </c>
      <c r="D875" s="194">
        <v>0</v>
      </c>
      <c r="E875" s="192">
        <v>0</v>
      </c>
      <c r="F875" s="45" t="str">
        <f t="shared" si="169"/>
        <v>-</v>
      </c>
    </row>
    <row r="876" spans="1:6" ht="24" x14ac:dyDescent="0.2">
      <c r="A876" s="63">
        <v>81342</v>
      </c>
      <c r="B876" s="64" t="s">
        <v>1680</v>
      </c>
      <c r="C876" s="247" t="s">
        <v>1681</v>
      </c>
      <c r="D876" s="194">
        <v>0</v>
      </c>
      <c r="E876" s="192">
        <v>0</v>
      </c>
      <c r="F876" s="45" t="str">
        <f t="shared" si="169"/>
        <v>-</v>
      </c>
    </row>
    <row r="877" spans="1:6" ht="12.75" customHeight="1" x14ac:dyDescent="0.2">
      <c r="A877" s="63">
        <v>81411</v>
      </c>
      <c r="B877" s="64" t="s">
        <v>1682</v>
      </c>
      <c r="C877" s="247" t="s">
        <v>1683</v>
      </c>
      <c r="D877" s="194">
        <v>0</v>
      </c>
      <c r="E877" s="192">
        <v>0</v>
      </c>
      <c r="F877" s="45" t="str">
        <f t="shared" si="169"/>
        <v>-</v>
      </c>
    </row>
    <row r="878" spans="1:6" ht="12.75" customHeight="1" x14ac:dyDescent="0.2">
      <c r="A878" s="63">
        <v>81412</v>
      </c>
      <c r="B878" s="64" t="s">
        <v>1684</v>
      </c>
      <c r="C878" s="247" t="s">
        <v>1685</v>
      </c>
      <c r="D878" s="194">
        <v>0</v>
      </c>
      <c r="E878" s="192">
        <v>0</v>
      </c>
      <c r="F878" s="45" t="str">
        <f t="shared" si="169"/>
        <v>-</v>
      </c>
    </row>
    <row r="879" spans="1:6" ht="24" x14ac:dyDescent="0.2">
      <c r="A879" s="63">
        <v>81532</v>
      </c>
      <c r="B879" s="183" t="s">
        <v>1686</v>
      </c>
      <c r="C879" s="247" t="s">
        <v>1687</v>
      </c>
      <c r="D879" s="194">
        <v>0</v>
      </c>
      <c r="E879" s="192">
        <v>0</v>
      </c>
      <c r="F879" s="45" t="str">
        <f t="shared" si="169"/>
        <v>-</v>
      </c>
    </row>
    <row r="880" spans="1:6" ht="24" x14ac:dyDescent="0.2">
      <c r="A880" s="63">
        <v>81542</v>
      </c>
      <c r="B880" s="183" t="s">
        <v>1688</v>
      </c>
      <c r="C880" s="247" t="s">
        <v>1689</v>
      </c>
      <c r="D880" s="194">
        <v>0</v>
      </c>
      <c r="E880" s="192">
        <v>0</v>
      </c>
      <c r="F880" s="45" t="str">
        <f t="shared" si="169"/>
        <v>-</v>
      </c>
    </row>
    <row r="881" spans="1:6" ht="24" x14ac:dyDescent="0.2">
      <c r="A881" s="63">
        <v>81552</v>
      </c>
      <c r="B881" s="64" t="s">
        <v>1690</v>
      </c>
      <c r="C881" s="247" t="s">
        <v>1691</v>
      </c>
      <c r="D881" s="194">
        <v>0</v>
      </c>
      <c r="E881" s="192">
        <v>0</v>
      </c>
      <c r="F881" s="45" t="str">
        <f t="shared" si="169"/>
        <v>-</v>
      </c>
    </row>
    <row r="882" spans="1:6" ht="24" x14ac:dyDescent="0.2">
      <c r="A882" s="63">
        <v>81631</v>
      </c>
      <c r="B882" s="183" t="s">
        <v>1692</v>
      </c>
      <c r="C882" s="247" t="s">
        <v>1693</v>
      </c>
      <c r="D882" s="194">
        <v>0</v>
      </c>
      <c r="E882" s="192">
        <v>0</v>
      </c>
      <c r="F882" s="45" t="str">
        <f t="shared" si="169"/>
        <v>-</v>
      </c>
    </row>
    <row r="883" spans="1:6" ht="24" x14ac:dyDescent="0.2">
      <c r="A883" s="63">
        <v>81632</v>
      </c>
      <c r="B883" s="64" t="s">
        <v>1694</v>
      </c>
      <c r="C883" s="247" t="s">
        <v>1695</v>
      </c>
      <c r="D883" s="194">
        <v>0</v>
      </c>
      <c r="E883" s="192">
        <v>0</v>
      </c>
      <c r="F883" s="45" t="str">
        <f t="shared" si="169"/>
        <v>-</v>
      </c>
    </row>
    <row r="884" spans="1:6" ht="12.75" customHeight="1" x14ac:dyDescent="0.2">
      <c r="A884" s="63">
        <v>81641</v>
      </c>
      <c r="B884" s="64" t="s">
        <v>1696</v>
      </c>
      <c r="C884" s="247" t="s">
        <v>1697</v>
      </c>
      <c r="D884" s="194">
        <v>0</v>
      </c>
      <c r="E884" s="192">
        <v>0</v>
      </c>
      <c r="F884" s="45" t="str">
        <f t="shared" si="169"/>
        <v>-</v>
      </c>
    </row>
    <row r="885" spans="1:6" ht="12.75" customHeight="1" x14ac:dyDescent="0.2">
      <c r="A885" s="63">
        <v>81642</v>
      </c>
      <c r="B885" s="64" t="s">
        <v>1698</v>
      </c>
      <c r="C885" s="247" t="s">
        <v>1699</v>
      </c>
      <c r="D885" s="194">
        <v>0</v>
      </c>
      <c r="E885" s="192">
        <v>0</v>
      </c>
      <c r="F885" s="45" t="str">
        <f t="shared" si="169"/>
        <v>-</v>
      </c>
    </row>
    <row r="886" spans="1:6" ht="12.75" customHeight="1" x14ac:dyDescent="0.2">
      <c r="A886" s="63">
        <v>81711</v>
      </c>
      <c r="B886" s="64" t="s">
        <v>1700</v>
      </c>
      <c r="C886" s="247" t="s">
        <v>1701</v>
      </c>
      <c r="D886" s="194">
        <v>0</v>
      </c>
      <c r="E886" s="192">
        <v>0</v>
      </c>
      <c r="F886" s="45" t="str">
        <f t="shared" si="169"/>
        <v>-</v>
      </c>
    </row>
    <row r="887" spans="1:6" ht="12.75" customHeight="1" x14ac:dyDescent="0.2">
      <c r="A887" s="63">
        <v>81712</v>
      </c>
      <c r="B887" s="64" t="s">
        <v>1702</v>
      </c>
      <c r="C887" s="247" t="s">
        <v>1703</v>
      </c>
      <c r="D887" s="194">
        <v>0</v>
      </c>
      <c r="E887" s="192">
        <v>0</v>
      </c>
      <c r="F887" s="45" t="str">
        <f t="shared" si="169"/>
        <v>-</v>
      </c>
    </row>
    <row r="888" spans="1:6" ht="12.75" customHeight="1" x14ac:dyDescent="0.2">
      <c r="A888" s="63">
        <v>81721</v>
      </c>
      <c r="B888" s="64" t="s">
        <v>1704</v>
      </c>
      <c r="C888" s="247" t="s">
        <v>1705</v>
      </c>
      <c r="D888" s="194">
        <v>0</v>
      </c>
      <c r="E888" s="192">
        <v>0</v>
      </c>
      <c r="F888" s="45" t="str">
        <f t="shared" si="169"/>
        <v>-</v>
      </c>
    </row>
    <row r="889" spans="1:6" ht="12.75" customHeight="1" x14ac:dyDescent="0.2">
      <c r="A889" s="63">
        <v>81722</v>
      </c>
      <c r="B889" s="64" t="s">
        <v>1706</v>
      </c>
      <c r="C889" s="247" t="s">
        <v>1707</v>
      </c>
      <c r="D889" s="194">
        <v>0</v>
      </c>
      <c r="E889" s="192">
        <v>0</v>
      </c>
      <c r="F889" s="45" t="str">
        <f t="shared" si="169"/>
        <v>-</v>
      </c>
    </row>
    <row r="890" spans="1:6" ht="12.75" customHeight="1" x14ac:dyDescent="0.2">
      <c r="A890" s="63">
        <v>81731</v>
      </c>
      <c r="B890" s="64" t="s">
        <v>1708</v>
      </c>
      <c r="C890" s="247" t="s">
        <v>1709</v>
      </c>
      <c r="D890" s="194">
        <v>0</v>
      </c>
      <c r="E890" s="192">
        <v>0</v>
      </c>
      <c r="F890" s="45" t="str">
        <f t="shared" si="169"/>
        <v>-</v>
      </c>
    </row>
    <row r="891" spans="1:6" ht="12.75" customHeight="1" x14ac:dyDescent="0.2">
      <c r="A891" s="63">
        <v>81732</v>
      </c>
      <c r="B891" s="64" t="s">
        <v>1710</v>
      </c>
      <c r="C891" s="247" t="s">
        <v>1711</v>
      </c>
      <c r="D891" s="194">
        <v>0</v>
      </c>
      <c r="E891" s="192">
        <v>0</v>
      </c>
      <c r="F891" s="45" t="str">
        <f t="shared" si="169"/>
        <v>-</v>
      </c>
    </row>
    <row r="892" spans="1:6" ht="12.75" customHeight="1" x14ac:dyDescent="0.2">
      <c r="A892" s="63">
        <v>81741</v>
      </c>
      <c r="B892" s="64" t="s">
        <v>1712</v>
      </c>
      <c r="C892" s="247" t="s">
        <v>1713</v>
      </c>
      <c r="D892" s="194">
        <v>0</v>
      </c>
      <c r="E892" s="192">
        <v>0</v>
      </c>
      <c r="F892" s="45" t="str">
        <f t="shared" si="169"/>
        <v>-</v>
      </c>
    </row>
    <row r="893" spans="1:6" ht="12.75" customHeight="1" x14ac:dyDescent="0.2">
      <c r="A893" s="63">
        <v>81742</v>
      </c>
      <c r="B893" s="64" t="s">
        <v>1714</v>
      </c>
      <c r="C893" s="247" t="s">
        <v>1715</v>
      </c>
      <c r="D893" s="194">
        <v>0</v>
      </c>
      <c r="E893" s="192">
        <v>0</v>
      </c>
      <c r="F893" s="45" t="str">
        <f t="shared" si="169"/>
        <v>-</v>
      </c>
    </row>
    <row r="894" spans="1:6" ht="12.75" customHeight="1" x14ac:dyDescent="0.2">
      <c r="A894" s="63">
        <v>81751</v>
      </c>
      <c r="B894" s="64" t="s">
        <v>1716</v>
      </c>
      <c r="C894" s="247" t="s">
        <v>1717</v>
      </c>
      <c r="D894" s="194">
        <v>0</v>
      </c>
      <c r="E894" s="192">
        <v>0</v>
      </c>
      <c r="F894" s="45" t="str">
        <f t="shared" si="169"/>
        <v>-</v>
      </c>
    </row>
    <row r="895" spans="1:6" ht="12.75" customHeight="1" x14ac:dyDescent="0.2">
      <c r="A895" s="63">
        <v>81752</v>
      </c>
      <c r="B895" s="64" t="s">
        <v>1718</v>
      </c>
      <c r="C895" s="247" t="s">
        <v>1719</v>
      </c>
      <c r="D895" s="194">
        <v>0</v>
      </c>
      <c r="E895" s="192">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2">
        <v>0</v>
      </c>
      <c r="F929" s="45" t="str">
        <f t="shared" si="169"/>
        <v>-</v>
      </c>
    </row>
    <row r="930" spans="1:6" ht="12.75" customHeight="1" x14ac:dyDescent="0.2">
      <c r="A930" s="63">
        <v>84722</v>
      </c>
      <c r="B930" s="64" t="s">
        <v>1788</v>
      </c>
      <c r="C930" s="247" t="s">
        <v>1789</v>
      </c>
      <c r="D930" s="194">
        <v>0</v>
      </c>
      <c r="E930" s="192">
        <v>0</v>
      </c>
      <c r="F930" s="45" t="str">
        <f t="shared" si="169"/>
        <v>-</v>
      </c>
    </row>
    <row r="931" spans="1:6" ht="12.75" customHeight="1" x14ac:dyDescent="0.2">
      <c r="A931" s="63">
        <v>84731</v>
      </c>
      <c r="B931" s="64" t="s">
        <v>1790</v>
      </c>
      <c r="C931" s="247" t="s">
        <v>1791</v>
      </c>
      <c r="D931" s="194">
        <v>0</v>
      </c>
      <c r="E931" s="192">
        <v>0</v>
      </c>
      <c r="F931" s="45" t="str">
        <f t="shared" si="169"/>
        <v>-</v>
      </c>
    </row>
    <row r="932" spans="1:6" ht="12.75" customHeight="1" x14ac:dyDescent="0.2">
      <c r="A932" s="63">
        <v>84732</v>
      </c>
      <c r="B932" s="64" t="s">
        <v>1792</v>
      </c>
      <c r="C932" s="247" t="s">
        <v>1793</v>
      </c>
      <c r="D932" s="194">
        <v>0</v>
      </c>
      <c r="E932" s="192">
        <v>0</v>
      </c>
      <c r="F932" s="45" t="str">
        <f t="shared" si="169"/>
        <v>-</v>
      </c>
    </row>
    <row r="933" spans="1:6" ht="12.75" customHeight="1" x14ac:dyDescent="0.2">
      <c r="A933" s="63">
        <v>84741</v>
      </c>
      <c r="B933" s="64" t="s">
        <v>1794</v>
      </c>
      <c r="C933" s="247" t="s">
        <v>1795</v>
      </c>
      <c r="D933" s="194">
        <v>0</v>
      </c>
      <c r="E933" s="192">
        <v>0</v>
      </c>
      <c r="F933" s="45" t="str">
        <f t="shared" si="169"/>
        <v>-</v>
      </c>
    </row>
    <row r="934" spans="1:6" ht="12.75" customHeight="1" x14ac:dyDescent="0.2">
      <c r="A934" s="63">
        <v>84742</v>
      </c>
      <c r="B934" s="64" t="s">
        <v>1796</v>
      </c>
      <c r="C934" s="247" t="s">
        <v>1797</v>
      </c>
      <c r="D934" s="194">
        <v>0</v>
      </c>
      <c r="E934" s="192">
        <v>0</v>
      </c>
      <c r="F934" s="45" t="str">
        <f t="shared" si="169"/>
        <v>-</v>
      </c>
    </row>
    <row r="935" spans="1:6" ht="12.75" customHeight="1" x14ac:dyDescent="0.2">
      <c r="A935" s="63">
        <v>84751</v>
      </c>
      <c r="B935" s="64" t="s">
        <v>1798</v>
      </c>
      <c r="C935" s="247" t="s">
        <v>1799</v>
      </c>
      <c r="D935" s="194">
        <v>0</v>
      </c>
      <c r="E935" s="192">
        <v>0</v>
      </c>
      <c r="F935" s="45" t="str">
        <f t="shared" si="169"/>
        <v>-</v>
      </c>
    </row>
    <row r="936" spans="1:6" ht="12.75" customHeight="1" x14ac:dyDescent="0.2">
      <c r="A936" s="63">
        <v>84752</v>
      </c>
      <c r="B936" s="64" t="s">
        <v>1800</v>
      </c>
      <c r="C936" s="247" t="s">
        <v>1801</v>
      </c>
      <c r="D936" s="194">
        <v>0</v>
      </c>
      <c r="E936" s="192">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2">
        <v>0</v>
      </c>
      <c r="F943" s="45" t="str">
        <f t="shared" si="169"/>
        <v>-</v>
      </c>
    </row>
    <row r="944" spans="1:6" ht="12.75" customHeight="1" x14ac:dyDescent="0.2">
      <c r="A944" s="63">
        <v>51332</v>
      </c>
      <c r="B944" s="64" t="s">
        <v>1816</v>
      </c>
      <c r="C944" s="247" t="s">
        <v>1817</v>
      </c>
      <c r="D944" s="194">
        <v>0</v>
      </c>
      <c r="E944" s="192">
        <v>0</v>
      </c>
      <c r="F944" s="45" t="str">
        <f t="shared" si="169"/>
        <v>-</v>
      </c>
    </row>
    <row r="945" spans="1:6" ht="24" x14ac:dyDescent="0.2">
      <c r="A945" s="63">
        <v>51342</v>
      </c>
      <c r="B945" s="64" t="s">
        <v>1818</v>
      </c>
      <c r="C945" s="247" t="s">
        <v>1819</v>
      </c>
      <c r="D945" s="194">
        <v>0</v>
      </c>
      <c r="E945" s="192">
        <v>0</v>
      </c>
      <c r="F945" s="45" t="str">
        <f t="shared" si="169"/>
        <v>-</v>
      </c>
    </row>
    <row r="946" spans="1:6" ht="12.75" customHeight="1" x14ac:dyDescent="0.2">
      <c r="A946" s="63">
        <v>51411</v>
      </c>
      <c r="B946" s="64" t="s">
        <v>1820</v>
      </c>
      <c r="C946" s="247" t="s">
        <v>1821</v>
      </c>
      <c r="D946" s="194">
        <v>0</v>
      </c>
      <c r="E946" s="192">
        <v>0</v>
      </c>
      <c r="F946" s="45" t="str">
        <f t="shared" si="169"/>
        <v>-</v>
      </c>
    </row>
    <row r="947" spans="1:6" ht="12.75" customHeight="1" x14ac:dyDescent="0.2">
      <c r="A947" s="63">
        <v>51412</v>
      </c>
      <c r="B947" s="64" t="s">
        <v>1822</v>
      </c>
      <c r="C947" s="247" t="s">
        <v>1823</v>
      </c>
      <c r="D947" s="194">
        <v>0</v>
      </c>
      <c r="E947" s="192">
        <v>0</v>
      </c>
      <c r="F947" s="45" t="str">
        <f t="shared" si="169"/>
        <v>-</v>
      </c>
    </row>
    <row r="948" spans="1:6" ht="24" x14ac:dyDescent="0.2">
      <c r="A948" s="63">
        <v>51532</v>
      </c>
      <c r="B948" s="64" t="s">
        <v>1824</v>
      </c>
      <c r="C948" s="247" t="s">
        <v>1825</v>
      </c>
      <c r="D948" s="194">
        <v>0</v>
      </c>
      <c r="E948" s="192">
        <v>0</v>
      </c>
      <c r="F948" s="45" t="str">
        <f t="shared" si="169"/>
        <v>-</v>
      </c>
    </row>
    <row r="949" spans="1:6" ht="24" x14ac:dyDescent="0.2">
      <c r="A949" s="63">
        <v>51542</v>
      </c>
      <c r="B949" s="64" t="s">
        <v>1826</v>
      </c>
      <c r="C949" s="247" t="s">
        <v>1827</v>
      </c>
      <c r="D949" s="194">
        <v>0</v>
      </c>
      <c r="E949" s="192">
        <v>0</v>
      </c>
      <c r="F949" s="45" t="str">
        <f t="shared" si="169"/>
        <v>-</v>
      </c>
    </row>
    <row r="950" spans="1:6" ht="24" x14ac:dyDescent="0.2">
      <c r="A950" s="63">
        <v>51552</v>
      </c>
      <c r="B950" s="183" t="s">
        <v>1828</v>
      </c>
      <c r="C950" s="247" t="s">
        <v>1829</v>
      </c>
      <c r="D950" s="194">
        <v>0</v>
      </c>
      <c r="E950" s="192">
        <v>0</v>
      </c>
      <c r="F950" s="45" t="str">
        <f t="shared" si="169"/>
        <v>-</v>
      </c>
    </row>
    <row r="951" spans="1:6" ht="24" x14ac:dyDescent="0.2">
      <c r="A951" s="63">
        <v>51631</v>
      </c>
      <c r="B951" s="64" t="s">
        <v>1830</v>
      </c>
      <c r="C951" s="247" t="s">
        <v>1831</v>
      </c>
      <c r="D951" s="194">
        <v>0</v>
      </c>
      <c r="E951" s="192">
        <v>0</v>
      </c>
      <c r="F951" s="45" t="str">
        <f t="shared" si="169"/>
        <v>-</v>
      </c>
    </row>
    <row r="952" spans="1:6" ht="24" x14ac:dyDescent="0.2">
      <c r="A952" s="63">
        <v>51632</v>
      </c>
      <c r="B952" s="64" t="s">
        <v>1832</v>
      </c>
      <c r="C952" s="247" t="s">
        <v>1833</v>
      </c>
      <c r="D952" s="194">
        <v>0</v>
      </c>
      <c r="E952" s="192">
        <v>0</v>
      </c>
      <c r="F952" s="45" t="str">
        <f t="shared" si="169"/>
        <v>-</v>
      </c>
    </row>
    <row r="953" spans="1:6" ht="12.75" customHeight="1" x14ac:dyDescent="0.2">
      <c r="A953" s="63">
        <v>51641</v>
      </c>
      <c r="B953" s="64" t="s">
        <v>1834</v>
      </c>
      <c r="C953" s="247" t="s">
        <v>1835</v>
      </c>
      <c r="D953" s="194">
        <v>0</v>
      </c>
      <c r="E953" s="192">
        <v>0</v>
      </c>
      <c r="F953" s="45" t="str">
        <f t="shared" si="169"/>
        <v>-</v>
      </c>
    </row>
    <row r="954" spans="1:6" ht="12.75" customHeight="1" x14ac:dyDescent="0.2">
      <c r="A954" s="63">
        <v>51642</v>
      </c>
      <c r="B954" s="64" t="s">
        <v>1836</v>
      </c>
      <c r="C954" s="247" t="s">
        <v>1837</v>
      </c>
      <c r="D954" s="194">
        <v>0</v>
      </c>
      <c r="E954" s="192">
        <v>0</v>
      </c>
      <c r="F954" s="45" t="str">
        <f t="shared" si="169"/>
        <v>-</v>
      </c>
    </row>
    <row r="955" spans="1:6" ht="12.75" customHeight="1" x14ac:dyDescent="0.2">
      <c r="A955" s="63">
        <v>51711</v>
      </c>
      <c r="B955" s="64" t="s">
        <v>1838</v>
      </c>
      <c r="C955" s="247" t="s">
        <v>1839</v>
      </c>
      <c r="D955" s="194">
        <v>0</v>
      </c>
      <c r="E955" s="192">
        <v>0</v>
      </c>
      <c r="F955" s="45" t="str">
        <f t="shared" si="169"/>
        <v>-</v>
      </c>
    </row>
    <row r="956" spans="1:6" ht="12.75" customHeight="1" x14ac:dyDescent="0.2">
      <c r="A956" s="63">
        <v>51712</v>
      </c>
      <c r="B956" s="64" t="s">
        <v>1840</v>
      </c>
      <c r="C956" s="247" t="s">
        <v>1841</v>
      </c>
      <c r="D956" s="194">
        <v>0</v>
      </c>
      <c r="E956" s="192">
        <v>0</v>
      </c>
      <c r="F956" s="45" t="str">
        <f t="shared" si="169"/>
        <v>-</v>
      </c>
    </row>
    <row r="957" spans="1:6" ht="12.75" customHeight="1" x14ac:dyDescent="0.2">
      <c r="A957" s="63">
        <v>51721</v>
      </c>
      <c r="B957" s="64" t="s">
        <v>1842</v>
      </c>
      <c r="C957" s="247" t="s">
        <v>1843</v>
      </c>
      <c r="D957" s="194">
        <v>0</v>
      </c>
      <c r="E957" s="192">
        <v>0</v>
      </c>
      <c r="F957" s="45" t="str">
        <f t="shared" si="169"/>
        <v>-</v>
      </c>
    </row>
    <row r="958" spans="1:6" ht="12.75" customHeight="1" x14ac:dyDescent="0.2">
      <c r="A958" s="63">
        <v>51722</v>
      </c>
      <c r="B958" s="64" t="s">
        <v>1844</v>
      </c>
      <c r="C958" s="247" t="s">
        <v>1845</v>
      </c>
      <c r="D958" s="194">
        <v>0</v>
      </c>
      <c r="E958" s="192">
        <v>0</v>
      </c>
      <c r="F958" s="45" t="str">
        <f t="shared" si="169"/>
        <v>-</v>
      </c>
    </row>
    <row r="959" spans="1:6" ht="12.75" customHeight="1" x14ac:dyDescent="0.2">
      <c r="A959" s="63">
        <v>51731</v>
      </c>
      <c r="B959" s="64" t="s">
        <v>1846</v>
      </c>
      <c r="C959" s="247" t="s">
        <v>1847</v>
      </c>
      <c r="D959" s="194">
        <v>0</v>
      </c>
      <c r="E959" s="192">
        <v>0</v>
      </c>
      <c r="F959" s="45" t="str">
        <f t="shared" si="169"/>
        <v>-</v>
      </c>
    </row>
    <row r="960" spans="1:6" ht="12.75" customHeight="1" x14ac:dyDescent="0.2">
      <c r="A960" s="63">
        <v>51732</v>
      </c>
      <c r="B960" s="64" t="s">
        <v>1848</v>
      </c>
      <c r="C960" s="247" t="s">
        <v>1849</v>
      </c>
      <c r="D960" s="194">
        <v>0</v>
      </c>
      <c r="E960" s="192">
        <v>0</v>
      </c>
      <c r="F960" s="45" t="str">
        <f t="shared" si="169"/>
        <v>-</v>
      </c>
    </row>
    <row r="961" spans="1:6" ht="12.75" customHeight="1" x14ac:dyDescent="0.2">
      <c r="A961" s="63">
        <v>51741</v>
      </c>
      <c r="B961" s="64" t="s">
        <v>1850</v>
      </c>
      <c r="C961" s="247" t="s">
        <v>1851</v>
      </c>
      <c r="D961" s="194">
        <v>0</v>
      </c>
      <c r="E961" s="192">
        <v>0</v>
      </c>
      <c r="F961" s="45" t="str">
        <f t="shared" si="169"/>
        <v>-</v>
      </c>
    </row>
    <row r="962" spans="1:6" ht="12.75" customHeight="1" x14ac:dyDescent="0.2">
      <c r="A962" s="63">
        <v>51742</v>
      </c>
      <c r="B962" s="64" t="s">
        <v>1852</v>
      </c>
      <c r="C962" s="247" t="s">
        <v>1853</v>
      </c>
      <c r="D962" s="194">
        <v>0</v>
      </c>
      <c r="E962" s="192">
        <v>0</v>
      </c>
      <c r="F962" s="45" t="str">
        <f t="shared" si="169"/>
        <v>-</v>
      </c>
    </row>
    <row r="963" spans="1:6" ht="12.75" customHeight="1" x14ac:dyDescent="0.2">
      <c r="A963" s="63">
        <v>51751</v>
      </c>
      <c r="B963" s="64" t="s">
        <v>1854</v>
      </c>
      <c r="C963" s="247" t="s">
        <v>1855</v>
      </c>
      <c r="D963" s="194">
        <v>0</v>
      </c>
      <c r="E963" s="192">
        <v>0</v>
      </c>
      <c r="F963" s="45" t="str">
        <f t="shared" si="169"/>
        <v>-</v>
      </c>
    </row>
    <row r="964" spans="1:6" ht="12.75" customHeight="1" x14ac:dyDescent="0.2">
      <c r="A964" s="63">
        <v>51752</v>
      </c>
      <c r="B964" s="64" t="s">
        <v>1856</v>
      </c>
      <c r="C964" s="247" t="s">
        <v>1857</v>
      </c>
      <c r="D964" s="194">
        <v>0</v>
      </c>
      <c r="E964" s="192">
        <v>0</v>
      </c>
      <c r="F964" s="45" t="str">
        <f t="shared" si="169"/>
        <v>-</v>
      </c>
    </row>
    <row r="965" spans="1:6" ht="24" x14ac:dyDescent="0.2">
      <c r="A965" s="63">
        <v>51761</v>
      </c>
      <c r="B965" s="65" t="s">
        <v>1858</v>
      </c>
      <c r="C965" s="247" t="s">
        <v>1859</v>
      </c>
      <c r="D965" s="194">
        <v>0</v>
      </c>
      <c r="E965" s="192">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2">
        <v>0</v>
      </c>
      <c r="F970" s="45" t="str">
        <f t="shared" si="169"/>
        <v>-</v>
      </c>
    </row>
    <row r="971" spans="1:6" ht="12.75" customHeight="1" x14ac:dyDescent="0.2">
      <c r="A971" s="63">
        <v>54152</v>
      </c>
      <c r="B971" s="65" t="s">
        <v>1870</v>
      </c>
      <c r="C971" s="247" t="s">
        <v>1871</v>
      </c>
      <c r="D971" s="194">
        <v>0</v>
      </c>
      <c r="E971" s="192">
        <v>0</v>
      </c>
      <c r="F971" s="45" t="str">
        <f t="shared" si="169"/>
        <v>-</v>
      </c>
    </row>
    <row r="972" spans="1:6" ht="24" x14ac:dyDescent="0.2">
      <c r="A972" s="63">
        <v>54162</v>
      </c>
      <c r="B972" s="65" t="s">
        <v>1872</v>
      </c>
      <c r="C972" s="247" t="s">
        <v>1873</v>
      </c>
      <c r="D972" s="194">
        <v>0</v>
      </c>
      <c r="E972" s="192">
        <v>0</v>
      </c>
      <c r="F972" s="45" t="str">
        <f t="shared" si="169"/>
        <v>-</v>
      </c>
    </row>
    <row r="973" spans="1:6" ht="24" x14ac:dyDescent="0.2">
      <c r="A973" s="63">
        <v>54221</v>
      </c>
      <c r="B973" s="182" t="s">
        <v>1874</v>
      </c>
      <c r="C973" s="247" t="s">
        <v>1875</v>
      </c>
      <c r="D973" s="194">
        <v>0</v>
      </c>
      <c r="E973" s="192">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2">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387" sqref="A387:XFD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676800.53</v>
      </c>
      <c r="E6" s="180">
        <f t="shared" si="0"/>
        <v>333989.39999999991</v>
      </c>
      <c r="F6" s="181">
        <f t="shared" ref="F6:F298" si="1">IF(D6&gt;0,IF(E6/D6&gt;=100,"&gt;&gt;100",E6/D6*100),"-")</f>
        <v>49.348276958352841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332390.53999999998</v>
      </c>
      <c r="E7" s="79">
        <f t="shared" si="2"/>
        <v>300193.21999999991</v>
      </c>
      <c r="F7" s="71">
        <f t="shared" si="1"/>
        <v>90.313406633052779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864.07999999999993</v>
      </c>
      <c r="E8" s="79">
        <f>E9+E10-E11</f>
        <v>449.31999999999994</v>
      </c>
      <c r="F8" s="71">
        <f t="shared" si="1"/>
        <v>51.999814831960002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1659.04</v>
      </c>
      <c r="E10" s="192">
        <v>1659.04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794.96</v>
      </c>
      <c r="E11" s="192">
        <v>1209.72</v>
      </c>
      <c r="F11" s="71">
        <f t="shared" si="1"/>
        <v>152.17369427392572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331526.45999999996</v>
      </c>
      <c r="E12" s="79">
        <f t="shared" si="3"/>
        <v>299743.89999999991</v>
      </c>
      <c r="F12" s="71">
        <f t="shared" si="1"/>
        <v>90.413265957715694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331526.45999999996</v>
      </c>
      <c r="E19" s="79">
        <f t="shared" si="5"/>
        <v>299743.89999999991</v>
      </c>
      <c r="F19" s="71">
        <f t="shared" si="1"/>
        <v>90.413265957715694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99212.4</v>
      </c>
      <c r="E20" s="192">
        <v>99485.4</v>
      </c>
      <c r="F20" s="71">
        <f t="shared" si="1"/>
        <v>100.2751672170011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5516.56</v>
      </c>
      <c r="E21" s="192">
        <v>5516.56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49774.080000000002</v>
      </c>
      <c r="E22" s="192">
        <v>50664.74</v>
      </c>
      <c r="F22" s="71">
        <f t="shared" si="1"/>
        <v>101.78940524867561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24833.040000000001</v>
      </c>
      <c r="E24" s="192">
        <v>21862.13</v>
      </c>
      <c r="F24" s="71">
        <f t="shared" si="1"/>
        <v>88.036462712579691</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245801.24</v>
      </c>
      <c r="E25" s="192">
        <v>266649.5</v>
      </c>
      <c r="F25" s="71">
        <f t="shared" si="1"/>
        <v>108.48175542157558</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570231.56000000006</v>
      </c>
      <c r="E26" s="192">
        <v>576562.59</v>
      </c>
      <c r="F26" s="71">
        <f t="shared" si="1"/>
        <v>101.11025598092114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663842.42000000004</v>
      </c>
      <c r="E28" s="192">
        <v>720997.02</v>
      </c>
      <c r="F28" s="71">
        <f t="shared" si="1"/>
        <v>108.60966372109814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50424.11</v>
      </c>
      <c r="E30" s="192">
        <v>50424.11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50424.11</v>
      </c>
      <c r="E34" s="192">
        <v>50424.11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3647.59</v>
      </c>
      <c r="E47" s="192">
        <v>3647.59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3647.59</v>
      </c>
      <c r="E50" s="192">
        <v>3647.59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225925.58</v>
      </c>
      <c r="E54" s="192">
        <v>241208.36</v>
      </c>
      <c r="F54" s="71">
        <f t="shared" si="1"/>
        <v>106.76451953780533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225925.58</v>
      </c>
      <c r="E55" s="192">
        <v>241208.36</v>
      </c>
      <c r="F55" s="71">
        <f t="shared" si="1"/>
        <v>106.76451953780533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344409.99</v>
      </c>
      <c r="E69" s="79">
        <f>E70+E82+E88+E119+E135+E147+E165+E171</f>
        <v>33796.18</v>
      </c>
      <c r="F69" s="71">
        <f t="shared" si="1"/>
        <v>9.8127757560110265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350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350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350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1031.96</v>
      </c>
      <c r="E82" s="79">
        <f>SUM(E83:E85)-E86+E87</f>
        <v>8410.4</v>
      </c>
      <c r="F82" s="71">
        <f t="shared" si="1"/>
        <v>814.9928291794256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1031.96</v>
      </c>
      <c r="E87" s="192">
        <v>8410.4</v>
      </c>
      <c r="F87" s="71">
        <f t="shared" si="1"/>
        <v>814.9928291794256</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34933.670000000006</v>
      </c>
      <c r="E147" s="79">
        <f t="shared" si="24"/>
        <v>25035.780000000002</v>
      </c>
      <c r="F147" s="71">
        <f t="shared" si="1"/>
        <v>71.666618480108156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14997.14</v>
      </c>
      <c r="E160" s="192">
        <v>11062.23</v>
      </c>
      <c r="F160" s="71">
        <f t="shared" si="1"/>
        <v>73.762264005003615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1016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27253.77</v>
      </c>
      <c r="E162" s="192">
        <v>21032.07</v>
      </c>
      <c r="F162" s="71">
        <f t="shared" si="1"/>
        <v>77.171231723170777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7317.24</v>
      </c>
      <c r="E164" s="192">
        <v>8074.52</v>
      </c>
      <c r="F164" s="71">
        <f t="shared" si="1"/>
        <v>110.34925737026531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308444.36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308444.36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676800.53</v>
      </c>
      <c r="E176" s="79">
        <f>E177+E251</f>
        <v>333989.40000000002</v>
      </c>
      <c r="F176" s="71">
        <f t="shared" si="1"/>
        <v>49.348276958352855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366362.65</v>
      </c>
      <c r="E177" s="79">
        <f>E178+E197+E203+E219+E247+E248</f>
        <v>365143.28</v>
      </c>
      <c r="F177" s="71">
        <f t="shared" si="1"/>
        <v>99.667168582823606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340911.69</v>
      </c>
      <c r="E178" s="79">
        <f>SUM(E179:E181)+E185+E186+SUM(E194:E196)</f>
        <v>359637.94</v>
      </c>
      <c r="F178" s="71">
        <f t="shared" si="1"/>
        <v>105.49299145476647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298827.74</v>
      </c>
      <c r="E179" s="192">
        <v>322365.93</v>
      </c>
      <c r="F179" s="71">
        <f t="shared" si="1"/>
        <v>107.8768423574063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41743.68</v>
      </c>
      <c r="E180" s="192">
        <v>37007.93</v>
      </c>
      <c r="F180" s="71">
        <f t="shared" si="1"/>
        <v>88.655168878258934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340.27</v>
      </c>
      <c r="E181" s="79">
        <f t="shared" si="28"/>
        <v>264.08</v>
      </c>
      <c r="F181" s="71">
        <f t="shared" si="1"/>
        <v>77.608957592500076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340.27</v>
      </c>
      <c r="E184" s="192">
        <v>264.08</v>
      </c>
      <c r="F184" s="71">
        <f t="shared" si="1"/>
        <v>77.608957592500076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24419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24419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1031.96</v>
      </c>
      <c r="E247" s="192">
        <v>5505.34</v>
      </c>
      <c r="F247" s="71">
        <f>IF(D247&gt;0,IF(E247/D247&gt;=100,"&gt;&gt;100",E247/D247*100),"-")</f>
        <v>533.48385596340938</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310437.88</v>
      </c>
      <c r="E251" s="79">
        <f>+E252+E255-E264+E274+E291</f>
        <v>-31153.880000000026</v>
      </c>
      <c r="F251" s="71">
        <f t="shared" si="1"/>
        <v>-10.03546345568396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332390.53999999998</v>
      </c>
      <c r="E252" s="79">
        <f>E253-E254</f>
        <v>300193.21999999997</v>
      </c>
      <c r="F252" s="71">
        <f t="shared" si="1"/>
        <v>90.313406633052793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332390.53999999998</v>
      </c>
      <c r="E253" s="192">
        <v>300193.21999999997</v>
      </c>
      <c r="F253" s="71">
        <f t="shared" si="1"/>
        <v>90.313406633052793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-29632.559999999998</v>
      </c>
      <c r="E255" s="79">
        <f>E256-E260</f>
        <v>-335350.81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31716.75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31716.75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61349.31</v>
      </c>
      <c r="E260" s="79">
        <f>SUM(E261:E263)</f>
        <v>335350.81</v>
      </c>
      <c r="F260" s="71">
        <f t="shared" si="1"/>
        <v>546.62523506784351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306138.56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61349.31</v>
      </c>
      <c r="E262" s="192">
        <v>29212.25</v>
      </c>
      <c r="F262" s="71">
        <f t="shared" si="1"/>
        <v>47.6162649588072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7679.9</v>
      </c>
      <c r="E274" s="79">
        <f>SUM(E275:E277)+SUM(E286:E290)</f>
        <v>4003.71</v>
      </c>
      <c r="F274" s="71">
        <f t="shared" si="1"/>
        <v>52.1323194312426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7679.9</v>
      </c>
      <c r="E287" s="192">
        <v>2987.71</v>
      </c>
      <c r="F287" s="71">
        <f t="shared" si="39"/>
        <v>38.902980507558695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1016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11360.55</v>
      </c>
      <c r="E297" s="79">
        <f t="shared" si="42"/>
        <v>13755.89</v>
      </c>
      <c r="F297" s="71">
        <f t="shared" si="1"/>
        <v>121.08471860957437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11360.55</v>
      </c>
      <c r="E298" s="193">
        <v>13755.89</v>
      </c>
      <c r="F298" s="75">
        <f t="shared" si="1"/>
        <v>121.08471860957437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14997.14</v>
      </c>
      <c r="E302" s="192">
        <v>11826.23</v>
      </c>
      <c r="F302" s="71">
        <f t="shared" si="43"/>
        <v>78.856568652423064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27253.77</v>
      </c>
      <c r="E303" s="192">
        <v>21284.07</v>
      </c>
      <c r="F303" s="71">
        <f t="shared" si="43"/>
        <v>78.095874442324856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1031.96</v>
      </c>
      <c r="E308" s="192">
        <v>8410.4</v>
      </c>
      <c r="F308" s="71">
        <f t="shared" si="43"/>
        <v>814.9928291794256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27253.77</v>
      </c>
      <c r="E335" s="192">
        <v>21032.07</v>
      </c>
      <c r="F335" s="71">
        <f t="shared" si="43"/>
        <v>77.171231723170777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2884.08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340911.69</v>
      </c>
      <c r="E337" s="192">
        <v>356753.86</v>
      </c>
      <c r="F337" s="71">
        <f t="shared" si="43"/>
        <v>104.64700110459691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24419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350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1031.96</v>
      </c>
      <c r="E380" s="192">
        <v>5155.34</v>
      </c>
      <c r="F380" s="71">
        <f t="shared" si="44"/>
        <v>499.56781270591881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1360.55</v>
      </c>
      <c r="E387" s="192">
        <v>1255.8900000000001</v>
      </c>
      <c r="F387" s="71">
        <f t="shared" si="44"/>
        <v>92.30752269302856</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10000</v>
      </c>
      <c r="E391" s="288">
        <v>10000</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2500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3699925.99</v>
      </c>
      <c r="E114" s="60">
        <f t="shared" si="22"/>
        <v>5337995.3600000003</v>
      </c>
      <c r="F114" s="45">
        <f t="shared" si="1"/>
        <v>144.27303071540629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3699925.99</v>
      </c>
      <c r="E115" s="60">
        <f t="shared" si="23"/>
        <v>5337995.3600000003</v>
      </c>
      <c r="F115" s="45">
        <f t="shared" si="1"/>
        <v>144.27303071540629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3699925.99</v>
      </c>
      <c r="E116" s="194">
        <v>5337995.3600000003</v>
      </c>
      <c r="F116" s="45">
        <f t="shared" si="1"/>
        <v>144.27303071540629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3699925.99</v>
      </c>
      <c r="E141" s="81">
        <f t="shared" si="28"/>
        <v>5337995.3600000003</v>
      </c>
      <c r="F141" s="61">
        <f t="shared" si="1"/>
        <v>144.27303071540629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116915.06999999999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116915.06999999999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116915.06999999999</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414.76</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91273.26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25227.05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5" sqref="A25:X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366362.65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5068214.4000000004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24294.33</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4984429.37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4143411.27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f>841409.68-3155.45</f>
        <v>838254.2300000001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2763.87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f>56335.25+3155.45</f>
        <v>59490.7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5069433.7700000005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19820.95</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4965703.12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4119873.08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f>846145.43-3155.45</f>
        <v>842989.9800000001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2840.06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f>80754.25+3155.45</f>
        <v>83909.7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365143.28000000026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2884.08</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2884.08</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2884.08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2884.08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362259.20000000001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5505.34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356753.86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26338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PC2</cp:lastModifiedBy>
  <cp:lastPrinted>2026-02-19T11:40:54Z</cp:lastPrinted>
  <dcterms:created xsi:type="dcterms:W3CDTF">2022-04-01T05:14:30Z</dcterms:created>
  <dcterms:modified xsi:type="dcterms:W3CDTF">2026-02-20T11:16:20Z</dcterms:modified>
</cp:coreProperties>
</file>