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UŠTVENE DJELATNOSTI 2020\FINANCIIJSKI PLANOVI DV\"/>
    </mc:Choice>
  </mc:AlternateContent>
  <bookViews>
    <workbookView xWindow="0" yWindow="0" windowWidth="28800" windowHeight="12435" activeTab="2"/>
  </bookViews>
  <sheets>
    <sheet name="SAŽETAK" sheetId="4" r:id="rId1"/>
    <sheet name="OPĆI DIO" sheetId="1" r:id="rId2"/>
    <sheet name="POSEBAN DIO" sheetId="7" r:id="rId3"/>
  </sheets>
  <definedNames>
    <definedName name="_xlnm._FilterDatabase" localSheetId="2" hidden="1">'POSEBAN DIO'!$A$8:$G$63</definedName>
    <definedName name="_xlnm.Print_Titles" localSheetId="2">'POSEBAN DIO'!$6:$6</definedName>
    <definedName name="_xlnm.Print_Area" localSheetId="1">'OPĆI DIO'!$A$1:$E$63</definedName>
  </definedNames>
  <calcPr calcId="152511"/>
</workbook>
</file>

<file path=xl/calcChain.xml><?xml version="1.0" encoding="utf-8"?>
<calcChain xmlns="http://schemas.openxmlformats.org/spreadsheetml/2006/main">
  <c r="E7" i="7" l="1"/>
  <c r="D7" i="7"/>
  <c r="C7" i="7"/>
  <c r="G37" i="4" l="1"/>
  <c r="G39" i="4" s="1"/>
  <c r="F39" i="4"/>
  <c r="H39" i="4"/>
  <c r="I39" i="4"/>
  <c r="E39" i="4"/>
  <c r="E37" i="4"/>
  <c r="F37" i="4"/>
  <c r="C57" i="1" l="1"/>
  <c r="D48" i="1"/>
  <c r="D47" i="1" s="1"/>
  <c r="E48" i="1"/>
  <c r="E47" i="1" s="1"/>
  <c r="C48" i="1"/>
  <c r="C47" i="1" s="1"/>
  <c r="D37" i="1"/>
  <c r="E37" i="1"/>
  <c r="C38" i="1"/>
  <c r="C37" i="1" s="1"/>
  <c r="D22" i="1"/>
  <c r="E22" i="1"/>
  <c r="C33" i="1"/>
  <c r="C27" i="1"/>
  <c r="C23" i="1"/>
  <c r="D20" i="1"/>
  <c r="E20" i="1"/>
  <c r="C20" i="1"/>
  <c r="D56" i="1"/>
  <c r="E56" i="1"/>
  <c r="C18" i="1"/>
  <c r="C15" i="1"/>
  <c r="C13" i="1"/>
  <c r="F17" i="4"/>
  <c r="G17" i="4"/>
  <c r="H17" i="4"/>
  <c r="I17" i="4"/>
  <c r="F14" i="4"/>
  <c r="F20" i="4" s="1"/>
  <c r="G14" i="4"/>
  <c r="G20" i="4" s="1"/>
  <c r="H14" i="4"/>
  <c r="H20" i="4" s="1"/>
  <c r="I14" i="4"/>
  <c r="D7" i="1" l="1"/>
  <c r="I20" i="4"/>
  <c r="D62" i="1"/>
  <c r="E62" i="1"/>
  <c r="E7" i="1"/>
  <c r="E33" i="4" l="1"/>
  <c r="C35" i="1" l="1"/>
  <c r="C22" i="1" s="1"/>
  <c r="C60" i="1" l="1"/>
  <c r="C8" i="1"/>
  <c r="C11" i="1"/>
  <c r="H33" i="4"/>
  <c r="I33" i="4"/>
  <c r="G33" i="4"/>
  <c r="F26" i="4"/>
  <c r="G26" i="4"/>
  <c r="H26" i="4"/>
  <c r="I26" i="4"/>
  <c r="E26" i="4"/>
  <c r="E17" i="4"/>
  <c r="C59" i="1" l="1"/>
  <c r="C7" i="1"/>
  <c r="E14" i="4"/>
  <c r="F30" i="4"/>
  <c r="F33" i="4"/>
  <c r="C56" i="1"/>
  <c r="C62" i="1" l="1"/>
  <c r="E20" i="4"/>
</calcChain>
</file>

<file path=xl/sharedStrings.xml><?xml version="1.0" encoding="utf-8"?>
<sst xmlns="http://schemas.openxmlformats.org/spreadsheetml/2006/main" count="257" uniqueCount="149">
  <si>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</si>
  <si>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</si>
  <si>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</si>
  <si>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</si>
  <si>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</si>
  <si>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</si>
  <si>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</si>
  <si>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</si>
  <si>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</si>
  <si>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</si>
  <si>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</si>
  <si>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</si>
  <si>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</si>
  <si>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</si>
  <si>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</si>
  <si>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</si>
  <si>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</si>
  <si>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</si>
  <si>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34</t>
  </si>
  <si>
    <t>Financijski rashodi</t>
  </si>
  <si>
    <t>343</t>
  </si>
  <si>
    <t>Ostali financijski rashodi</t>
  </si>
  <si>
    <t>42</t>
  </si>
  <si>
    <t>Rashodi za nabavu proizvedene dugotrajne imovine</t>
  </si>
  <si>
    <t>422</t>
  </si>
  <si>
    <t>Postrojenja i oprema</t>
  </si>
  <si>
    <t>Prijevozna sredstva</t>
  </si>
  <si>
    <t>II. POSEBNI DIO</t>
  </si>
  <si>
    <t>Članak 2.</t>
  </si>
  <si>
    <t>Ekonomska klasifikacija</t>
  </si>
  <si>
    <t>A. RAČUN PRIHODA I RASHODA</t>
  </si>
  <si>
    <t>6</t>
  </si>
  <si>
    <t>Prihodi poslovanja</t>
  </si>
  <si>
    <t>Pomoći iz inozemstva i od subjekata unutar općeg proračuna</t>
  </si>
  <si>
    <t>Prihodi od imovine</t>
  </si>
  <si>
    <t>Prihodi od financijske imovine</t>
  </si>
  <si>
    <t>66</t>
  </si>
  <si>
    <t>Prihodi od prodaje proizvoda i robe te pruženih usluga i prihodi od donacija</t>
  </si>
  <si>
    <t>661</t>
  </si>
  <si>
    <t>Prihodi od prodaje proizvoda i robe te pruženih usluga</t>
  </si>
  <si>
    <t>7</t>
  </si>
  <si>
    <t>Prihodi od prodaje nefinancijske imovine</t>
  </si>
  <si>
    <t>3</t>
  </si>
  <si>
    <t>Rashodi poslovanja</t>
  </si>
  <si>
    <t>324</t>
  </si>
  <si>
    <t>4</t>
  </si>
  <si>
    <t>Rashodi za nabavu nefinancijske imovine</t>
  </si>
  <si>
    <t>423</t>
  </si>
  <si>
    <t>B. RAČUN ZADUŽIVANJA/FINANCIRANJA</t>
  </si>
  <si>
    <t>8</t>
  </si>
  <si>
    <t>Primici od financijske imovine i zaduživanja</t>
  </si>
  <si>
    <t>5</t>
  </si>
  <si>
    <t>Izdaci za financijsku imovinu i otplate zajmova</t>
  </si>
  <si>
    <t>9</t>
  </si>
  <si>
    <t>Vlastiti izvori</t>
  </si>
  <si>
    <t>92</t>
  </si>
  <si>
    <t>Rezultat poslovanja</t>
  </si>
  <si>
    <t>922</t>
  </si>
  <si>
    <t>Višak prihoda</t>
  </si>
  <si>
    <t>Manjak prihoda</t>
  </si>
  <si>
    <t>Izvori financiranja - prihodi:</t>
  </si>
  <si>
    <t>Brojčana oznaka i naziv</t>
  </si>
  <si>
    <t xml:space="preserve">Izvor 1. </t>
  </si>
  <si>
    <t>OPĆI PRIHODI I PRIMICI</t>
  </si>
  <si>
    <t xml:space="preserve">Izvor 2. </t>
  </si>
  <si>
    <t>VLASTITI PRIHODI</t>
  </si>
  <si>
    <t xml:space="preserve">Izvor 4. </t>
  </si>
  <si>
    <t>POMOĆI</t>
  </si>
  <si>
    <t>Prihodi iz nadležnog proračuna i od HZZO-a temeljem ugovornih obveza</t>
  </si>
  <si>
    <t>Prihodi iz nadležnog proračuna za financiranje redovne djelatnosti proračunskih korisnika</t>
  </si>
  <si>
    <t>I. OPĆI DIO</t>
  </si>
  <si>
    <t>Članak 1.</t>
  </si>
  <si>
    <t xml:space="preserve">A. RAČUN PRIHODA I RASHODA </t>
  </si>
  <si>
    <t>Prihodi ukupno</t>
  </si>
  <si>
    <t>Rashodi ukupno</t>
  </si>
  <si>
    <t>RAZLIKA − VIŠAK/MANJAK</t>
  </si>
  <si>
    <t>NETO ZADUŽIVANJE/FINANCIRANJE</t>
  </si>
  <si>
    <t/>
  </si>
  <si>
    <t>C. RASPOLOŽIVA SREDSTVA IZ PRETHODNIH GODINA (VIŠAK PRIHODA I REZERVIRANJA)</t>
  </si>
  <si>
    <t>UKUPAN DONOS VIŠKA/MANJKA IZ PRETHODNE GODINE</t>
  </si>
  <si>
    <t>Višak prihoda iz prethodne godine koji će se rasporediti</t>
  </si>
  <si>
    <t>Manjak prihoda iz prethodne godine za pokriće</t>
  </si>
  <si>
    <t>RAZLIKA VIŠAK/MANJAK IZ PRETHODNE GODINE KOJI ĆE SE POKRITI/RASPOREDITI</t>
  </si>
  <si>
    <t>UKUPNO PRORAČUN (A.+B.+C.)</t>
  </si>
  <si>
    <t>Naziv</t>
  </si>
  <si>
    <t>PRIHODI I PRIMICI</t>
  </si>
  <si>
    <t>RASHODI I IZDACI</t>
  </si>
  <si>
    <t>VIŠAK/MANJAK +
NETO ZADUŽIVANJE/FINANCIRANJE +
RAZLIKA VIŠAK/MANJAK IZ PRETHODNE GODINE KOJI ĆE SE POKRITI/RASPOREDITI</t>
  </si>
  <si>
    <t>Program 4090 DRUŠTVENA BRIGA O DJECI PREDŠKOLSKE DOBI</t>
  </si>
  <si>
    <t>Aktivnost A409001 Redovna djelatnost dječjeg vrtića</t>
  </si>
  <si>
    <t>Prihodi od upravnih i administrativnih pristojbi, pristojbi po posebnim propisima i naknada</t>
  </si>
  <si>
    <t>Prihodi po posebnim propisima</t>
  </si>
  <si>
    <t>Pomoći od izvanproračunskih korisnika</t>
  </si>
  <si>
    <t>Pomoći proračunskim korsnicima iz proračuna koji im nije nadležan</t>
  </si>
  <si>
    <t>Donacije od pravnih i fizičkih osoba izvan općeg proračuna</t>
  </si>
  <si>
    <t>Izvor 3.</t>
  </si>
  <si>
    <t>POSEBNE NAMJENE</t>
  </si>
  <si>
    <t>Izvor 5.</t>
  </si>
  <si>
    <t>DONACIJE</t>
  </si>
  <si>
    <t>Glava 00440 DJEČJI VRTIĆI</t>
  </si>
  <si>
    <t xml:space="preserve">C. RASPOLOŽIVA SREDSTVA IZ PRETHODNIH GODINA </t>
  </si>
  <si>
    <t>Ostali rashodi</t>
  </si>
  <si>
    <t>Kazne, penali i naknade štete</t>
  </si>
  <si>
    <t>Izvor 6.</t>
  </si>
  <si>
    <t>PRIHODI OD NEFINANCIJSKE IMOVINE</t>
  </si>
  <si>
    <t>Proračun 2019.</t>
  </si>
  <si>
    <t>Projekcija 2021.</t>
  </si>
  <si>
    <t>FINANCIJSKI PLAN DJEČJEG VRTIĆA GRIGOR  VITEZ  ZA  2020. GODINU I PROJEKCIJU ZA 2021. I 2022. GODINU</t>
  </si>
  <si>
    <t>Financijski plan Dječjeg vrtića Grigor Vitez  za 2020. godinu (u daljnjem tekstu: Financijski plan) i projekcija za 2021. i 2022. godinu sadrže:</t>
  </si>
  <si>
    <t>Izvršenje     2018.</t>
  </si>
  <si>
    <t>Proračun      2019.</t>
  </si>
  <si>
    <t>Proračun 2020.</t>
  </si>
  <si>
    <t>Projekcija 2022.</t>
  </si>
  <si>
    <t>Izvršenje      2018.</t>
  </si>
  <si>
    <t>Prihodi i rashodi te primici i izdaci Financijskog plana i projekcije za 2021. i 2022. godinu utvrđuju se u Računu prihoda i rashoda i Računu financiranja po ekonomskoj klasifikaciji, kako slijedi:</t>
  </si>
  <si>
    <t>Proračun                2020.</t>
  </si>
  <si>
    <t>Projekcija     2021.</t>
  </si>
  <si>
    <t>Projekcija             2022.</t>
  </si>
  <si>
    <t>Prihodi od prodaje prijevoznih sredstava</t>
  </si>
  <si>
    <t>Prihod od prodaje prijevoznog sredstva</t>
  </si>
  <si>
    <t xml:space="preserve">Naknade troškova za stručno osposobljavanje                                                        </t>
  </si>
  <si>
    <t>Projekcija      2021.</t>
  </si>
  <si>
    <t>Rashodi i izdaci Financijskog plana u ukupnom iznosu od 17.033.070 kn i projekcija za 2021. i 2022. godinu raspoređuju se po proračunskim klasifikacijama u Posebnom dijelu Proračuna, kako slijedi:</t>
  </si>
  <si>
    <t>Aktivnost A409008 Programi javnih potreba - predškola i TUR</t>
  </si>
  <si>
    <t>Kapitalni projekt K409001 Nabava nefinancijske imovine</t>
  </si>
  <si>
    <t>III.        ZAVRŠNE  ODREDBE</t>
  </si>
  <si>
    <t xml:space="preserve">III </t>
  </si>
  <si>
    <t xml:space="preserve">                                                                                                                        Članak  4.</t>
  </si>
  <si>
    <t>KLASA: 400-02/1-19/01</t>
  </si>
  <si>
    <t>URBROJ: 238/27/71/03-19-1                                                                                                     PREDSJEDNICA UPRAVNOG VIJEĆA</t>
  </si>
  <si>
    <t xml:space="preserve">                                                                                                                                                                     Mateja  Velić</t>
  </si>
  <si>
    <t xml:space="preserve">Financijski plan  i projekcija za 2021. i 2022. godinu objavit će se na službenoj  internet  stranici  Dječjeg vrtića  Grigor Vitez, a stupaju na </t>
  </si>
  <si>
    <t>Proračunski korisnik 26338 DJEČJI VRTIĆ  GRIGOR VITEZ SAMOBOR</t>
  </si>
  <si>
    <t>Izvor 1. OPĆI PRIHODI I PRIMICI</t>
  </si>
  <si>
    <t>FUNKCIJSKA KLASIFIKACIJA 0911 Predškolsko obrazovanje</t>
  </si>
  <si>
    <t>Izvor 3. PRIHODI ZA POSEBNE NAMJENE</t>
  </si>
  <si>
    <t>Izvor 5. DONACIJE</t>
  </si>
  <si>
    <t>Izvor 6. PRIHODI OD PRODAJE NEFINANCIJSKE IMOVINE</t>
  </si>
  <si>
    <t>Izvor 4. POMOĆI</t>
  </si>
  <si>
    <t>Izvor 2. VLASTITI PRIHODI</t>
  </si>
  <si>
    <t>Projekcija
2022.</t>
  </si>
  <si>
    <t>Projekcija
2021.</t>
  </si>
  <si>
    <t>Proračun
2020.</t>
  </si>
  <si>
    <t>Vrsta rashoda / izdataka</t>
  </si>
  <si>
    <t>Pror.
klas.</t>
  </si>
  <si>
    <t>Članak 3.</t>
  </si>
  <si>
    <t xml:space="preserve">Ostali financijski rashodi </t>
  </si>
  <si>
    <t xml:space="preserve">Na temelju članka 29. Zakona o proračunu (Narodne novine br. 87/08., 136/12. i 15/15.) i članka 41. alineja 4. Statuta Dječjeg vrtića Grigor Vitez (Službene vijesti Grada Samobora br. 4/19.) Upravno vijeće DV Grigor Vitez na svojoj 29. sjednici održanoj 18.12.2019. godine donijelo je </t>
  </si>
  <si>
    <t>snagu 1.1.2020. godine.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</si>
</sst>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rgb="FF000000"/>
      <name val="Geneva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Times New Roman"/>
      <family val="1"/>
      <charset val="238"/>
    </font>
    <font>
      <sz val="8"/>
      <color indexed="8"/>
      <name val="Arimo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charset val="238"/>
    </font>
    <font>
      <b/>
      <sz val="11"/>
      <color rgb="FFFF9900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0"/>
      <color rgb="FF0000FF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0000FF"/>
      <name val="Arial"/>
      <family val="2"/>
      <charset val="238"/>
    </font>
    <font>
      <sz val="19"/>
      <color rgb="FF3366FF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11"/>
      <color rgb="FF80808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333399"/>
      <name val="Calibri"/>
      <family val="2"/>
      <charset val="238"/>
    </font>
    <font>
      <b/>
      <sz val="10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0"/>
      <color indexed="8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99CCFF"/>
        <bgColor rgb="FF99CCFF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969696"/>
        <bgColor rgb="FF969696"/>
      </patternFill>
    </fill>
    <fill>
      <patternFill patternType="solid">
        <fgColor rgb="FF00CCFF"/>
        <bgColor rgb="FF00CCFF"/>
      </patternFill>
    </fill>
    <fill>
      <patternFill patternType="solid">
        <fgColor rgb="FF99CC00"/>
        <bgColor rgb="FF99CC00"/>
      </patternFill>
    </fill>
    <fill>
      <patternFill patternType="solid">
        <fgColor rgb="FF666699"/>
        <bgColor rgb="FF666699"/>
      </patternFill>
    </fill>
    <fill>
      <patternFill patternType="solid">
        <fgColor rgb="FFFFFFCC"/>
        <bgColor rgb="FFFFFFCC"/>
      </patternFill>
    </fill>
    <fill>
      <patternFill patternType="solid">
        <fgColor rgb="FF00FFFF"/>
        <bgColor rgb="FF00FFFF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9D9D9"/>
        <bgColor rgb="FFD9D9D9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CCFFFF"/>
      </left>
      <right style="thin">
        <color rgb="FF3366FF"/>
      </right>
      <top style="medium">
        <color rgb="FFCCFFFF"/>
      </top>
      <bottom style="thin">
        <color rgb="FF3366FF"/>
      </bottom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107">
    <xf numFmtId="0" fontId="0" fillId="0" borderId="0"/>
    <xf numFmtId="0" fontId="3" fillId="0" borderId="0"/>
    <xf numFmtId="0" fontId="5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7" fillId="0" borderId="0" applyNumberFormat="0" applyFont="0" applyBorder="0" applyProtection="0"/>
    <xf numFmtId="0" fontId="1" fillId="0" borderId="0"/>
    <xf numFmtId="0" fontId="6" fillId="0" borderId="0" applyNumberFormat="0" applyBorder="0" applyProtection="0">
      <alignment wrapText="1"/>
    </xf>
    <xf numFmtId="0" fontId="7" fillId="8" borderId="0" applyNumberFormat="0" applyFont="0" applyBorder="0" applyAlignment="0" applyProtection="0"/>
    <xf numFmtId="0" fontId="7" fillId="9" borderId="0" applyNumberFormat="0" applyFont="0" applyBorder="0" applyAlignment="0" applyProtection="0"/>
    <xf numFmtId="0" fontId="7" fillId="10" borderId="0" applyNumberFormat="0" applyFont="0" applyBorder="0" applyAlignment="0" applyProtection="0"/>
    <xf numFmtId="0" fontId="7" fillId="11" borderId="0" applyNumberFormat="0" applyFont="0" applyBorder="0" applyAlignment="0" applyProtection="0"/>
    <xf numFmtId="0" fontId="7" fillId="12" borderId="0" applyNumberFormat="0" applyFont="0" applyBorder="0" applyAlignment="0" applyProtection="0"/>
    <xf numFmtId="0" fontId="7" fillId="13" borderId="0" applyNumberFormat="0" applyFont="0" applyBorder="0" applyAlignment="0" applyProtection="0"/>
    <xf numFmtId="0" fontId="7" fillId="14" borderId="0" applyNumberFormat="0" applyFont="0" applyBorder="0" applyAlignment="0" applyProtection="0"/>
    <xf numFmtId="0" fontId="7" fillId="15" borderId="0" applyNumberFormat="0" applyFont="0" applyBorder="0" applyAlignment="0" applyProtection="0"/>
    <xf numFmtId="0" fontId="7" fillId="11" borderId="0" applyNumberFormat="0" applyFont="0" applyBorder="0" applyAlignment="0" applyProtection="0"/>
    <xf numFmtId="0" fontId="7" fillId="16" borderId="0" applyNumberFormat="0" applyFont="0" applyBorder="0" applyAlignment="0" applyProtection="0"/>
    <xf numFmtId="0" fontId="7" fillId="17" borderId="0" applyNumberFormat="0" applyFont="0" applyBorder="0" applyAlignment="0" applyProtection="0"/>
    <xf numFmtId="0" fontId="7" fillId="16" borderId="0" applyNumberFormat="0" applyFon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21" applyNumberFormat="0" applyAlignment="0" applyProtection="0"/>
    <xf numFmtId="0" fontId="13" fillId="9" borderId="0" applyNumberFormat="0" applyBorder="0" applyAlignment="0" applyProtection="0"/>
    <xf numFmtId="0" fontId="14" fillId="0" borderId="22" applyNumberFormat="0" applyFill="0" applyAlignment="0" applyProtection="0"/>
    <xf numFmtId="0" fontId="15" fillId="0" borderId="23" applyNumberFormat="0" applyFill="0" applyAlignment="0" applyProtection="0"/>
    <xf numFmtId="0" fontId="16" fillId="0" borderId="24" applyNumberFormat="0" applyFill="0" applyAlignment="0" applyProtection="0"/>
    <xf numFmtId="0" fontId="16" fillId="0" borderId="0" applyNumberFormat="0" applyFill="0" applyBorder="0" applyAlignment="0" applyProtection="0"/>
    <xf numFmtId="0" fontId="17" fillId="27" borderId="0" applyNumberFormat="0" applyBorder="0" applyAlignment="0" applyProtection="0"/>
    <xf numFmtId="0" fontId="7" fillId="0" borderId="0"/>
    <xf numFmtId="0" fontId="10" fillId="0" borderId="0"/>
    <xf numFmtId="0" fontId="3" fillId="0" borderId="0"/>
    <xf numFmtId="0" fontId="6" fillId="0" borderId="0" applyNumberFormat="0" applyBorder="0" applyProtection="0">
      <alignment wrapText="1"/>
    </xf>
    <xf numFmtId="0" fontId="10" fillId="0" borderId="0"/>
    <xf numFmtId="0" fontId="6" fillId="0" borderId="0" applyNumberFormat="0" applyBorder="0" applyProtection="0">
      <alignment wrapText="1"/>
    </xf>
    <xf numFmtId="0" fontId="7" fillId="0" borderId="0" applyNumberFormat="0" applyFont="0" applyBorder="0" applyProtection="0"/>
    <xf numFmtId="0" fontId="7" fillId="0" borderId="0" applyNumberFormat="0" applyFont="0" applyBorder="0" applyProtection="0"/>
    <xf numFmtId="0" fontId="6" fillId="0" borderId="0" applyNumberFormat="0" applyBorder="0" applyProtection="0">
      <alignment wrapText="1"/>
    </xf>
    <xf numFmtId="0" fontId="7" fillId="0" borderId="0" applyNumberFormat="0" applyFont="0" applyBorder="0" applyProtection="0"/>
    <xf numFmtId="0" fontId="3" fillId="0" borderId="0">
      <alignment wrapText="1"/>
    </xf>
    <xf numFmtId="0" fontId="7" fillId="0" borderId="0" applyNumberFormat="0" applyFont="0" applyBorder="0" applyProtection="0"/>
    <xf numFmtId="0" fontId="18" fillId="0" borderId="0" applyNumberFormat="0" applyBorder="0" applyProtection="0"/>
    <xf numFmtId="0" fontId="7" fillId="0" borderId="0" applyNumberFormat="0" applyFont="0" applyBorder="0" applyProtection="0"/>
    <xf numFmtId="0" fontId="7" fillId="0" borderId="0" applyNumberFormat="0" applyFont="0" applyBorder="0" applyProtection="0"/>
    <xf numFmtId="0" fontId="7" fillId="0" borderId="0" applyNumberFormat="0" applyFont="0" applyBorder="0" applyProtection="0"/>
    <xf numFmtId="0" fontId="7" fillId="0" borderId="0" applyNumberFormat="0" applyFont="0" applyBorder="0" applyProtection="0"/>
    <xf numFmtId="0" fontId="19" fillId="0" borderId="25" applyNumberFormat="0" applyFill="0" applyAlignment="0" applyProtection="0"/>
    <xf numFmtId="0" fontId="20" fillId="28" borderId="26" applyNumberFormat="0" applyAlignment="0" applyProtection="0"/>
    <xf numFmtId="4" fontId="6" fillId="27" borderId="27" applyProtection="0">
      <alignment vertical="center"/>
    </xf>
    <xf numFmtId="4" fontId="21" fillId="27" borderId="28" applyProtection="0">
      <alignment vertical="center"/>
    </xf>
    <xf numFmtId="4" fontId="22" fillId="27" borderId="28" applyProtection="0">
      <alignment horizontal="left" vertical="center" indent="1"/>
    </xf>
    <xf numFmtId="0" fontId="22" fillId="27" borderId="28" applyNumberFormat="0" applyProtection="0">
      <alignment horizontal="left" vertical="top" indent="1"/>
    </xf>
    <xf numFmtId="4" fontId="22" fillId="29" borderId="0" applyBorder="0" applyProtection="0">
      <alignment horizontal="left" vertical="center" indent="1"/>
    </xf>
    <xf numFmtId="4" fontId="6" fillId="9" borderId="28" applyProtection="0">
      <alignment horizontal="right" vertical="center"/>
    </xf>
    <xf numFmtId="4" fontId="6" fillId="14" borderId="28" applyProtection="0">
      <alignment horizontal="right" vertical="center"/>
    </xf>
    <xf numFmtId="4" fontId="6" fillId="23" borderId="28" applyProtection="0">
      <alignment horizontal="right" vertical="center"/>
    </xf>
    <xf numFmtId="4" fontId="6" fillId="17" borderId="28" applyProtection="0">
      <alignment horizontal="right" vertical="center"/>
    </xf>
    <xf numFmtId="4" fontId="6" fillId="21" borderId="28" applyProtection="0">
      <alignment horizontal="right" vertical="center"/>
    </xf>
    <xf numFmtId="4" fontId="6" fillId="25" borderId="28" applyProtection="0">
      <alignment horizontal="right" vertical="center"/>
    </xf>
    <xf numFmtId="4" fontId="6" fillId="24" borderId="28" applyProtection="0">
      <alignment horizontal="right" vertical="center"/>
    </xf>
    <xf numFmtId="4" fontId="6" fillId="30" borderId="28" applyProtection="0">
      <alignment horizontal="right" vertical="center"/>
    </xf>
    <xf numFmtId="4" fontId="6" fillId="15" borderId="28" applyProtection="0">
      <alignment horizontal="right" vertical="center"/>
    </xf>
    <xf numFmtId="4" fontId="22" fillId="0" borderId="29" applyFill="0" applyProtection="0">
      <alignment horizontal="left" vertical="center" indent="1"/>
    </xf>
    <xf numFmtId="4" fontId="6" fillId="12" borderId="0" applyBorder="0" applyProtection="0">
      <alignment horizontal="left" vertical="center" indent="1"/>
    </xf>
    <xf numFmtId="4" fontId="23" fillId="31" borderId="0" applyBorder="0" applyProtection="0">
      <alignment horizontal="left" vertical="center" indent="1"/>
    </xf>
    <xf numFmtId="4" fontId="22" fillId="29" borderId="28" applyProtection="0">
      <alignment horizontal="center" vertical="top"/>
    </xf>
    <xf numFmtId="4" fontId="6" fillId="12" borderId="0" applyBorder="0" applyProtection="0">
      <alignment horizontal="left" vertical="center" indent="1"/>
    </xf>
    <xf numFmtId="4" fontId="6" fillId="29" borderId="0" applyBorder="0" applyProtection="0">
      <alignment horizontal="left" vertical="center" indent="1"/>
    </xf>
    <xf numFmtId="0" fontId="6" fillId="31" borderId="28" applyNumberFormat="0" applyProtection="0">
      <alignment horizontal="left" vertical="center" indent="1"/>
    </xf>
    <xf numFmtId="0" fontId="6" fillId="31" borderId="28" applyNumberFormat="0" applyProtection="0">
      <alignment horizontal="left" vertical="top" indent="1"/>
    </xf>
    <xf numFmtId="0" fontId="6" fillId="29" borderId="28" applyNumberFormat="0" applyProtection="0">
      <alignment horizontal="left" vertical="center" indent="1"/>
    </xf>
    <xf numFmtId="0" fontId="6" fillId="29" borderId="28" applyNumberFormat="0" applyProtection="0">
      <alignment horizontal="left" vertical="top" indent="1"/>
    </xf>
    <xf numFmtId="0" fontId="6" fillId="16" borderId="28" applyNumberFormat="0" applyProtection="0">
      <alignment horizontal="left" vertical="center" indent="1"/>
    </xf>
    <xf numFmtId="0" fontId="6" fillId="16" borderId="28" applyNumberFormat="0" applyProtection="0">
      <alignment horizontal="left" vertical="top" indent="1"/>
    </xf>
    <xf numFmtId="0" fontId="24" fillId="12" borderId="28" applyNumberFormat="0" applyProtection="0">
      <alignment horizontal="left" vertical="center" indent="1"/>
    </xf>
    <xf numFmtId="0" fontId="24" fillId="12" borderId="28" applyNumberFormat="0" applyProtection="0">
      <alignment horizontal="left" vertical="center" indent="1"/>
    </xf>
    <xf numFmtId="0" fontId="6" fillId="12" borderId="28" applyNumberFormat="0" applyProtection="0">
      <alignment horizontal="left" vertical="top" indent="1"/>
    </xf>
    <xf numFmtId="0" fontId="6" fillId="0" borderId="0" applyNumberFormat="0" applyBorder="0" applyProtection="0"/>
    <xf numFmtId="4" fontId="6" fillId="32" borderId="28" applyProtection="0">
      <alignment vertical="center"/>
    </xf>
    <xf numFmtId="4" fontId="25" fillId="32" borderId="28" applyProtection="0">
      <alignment vertical="center"/>
    </xf>
    <xf numFmtId="4" fontId="6" fillId="32" borderId="28" applyProtection="0">
      <alignment horizontal="left" vertical="center" indent="1"/>
    </xf>
    <xf numFmtId="0" fontId="6" fillId="32" borderId="28" applyNumberFormat="0" applyProtection="0">
      <alignment horizontal="left" vertical="top" indent="1"/>
    </xf>
    <xf numFmtId="4" fontId="6" fillId="33" borderId="27" applyProtection="0">
      <alignment horizontal="right" vertical="center"/>
    </xf>
    <xf numFmtId="4" fontId="25" fillId="12" borderId="28" applyProtection="0">
      <alignment horizontal="right" vertical="center"/>
    </xf>
    <xf numFmtId="4" fontId="6" fillId="29" borderId="28" applyProtection="0">
      <alignment horizontal="left" vertical="center" indent="1"/>
    </xf>
    <xf numFmtId="0" fontId="22" fillId="29" borderId="28" applyNumberFormat="0" applyProtection="0">
      <alignment horizontal="center" vertical="top" wrapText="1"/>
    </xf>
    <xf numFmtId="4" fontId="26" fillId="33" borderId="0" applyBorder="0" applyProtection="0">
      <alignment horizontal="left" vertical="center" indent="1"/>
    </xf>
    <xf numFmtId="4" fontId="27" fillId="12" borderId="28" applyProtection="0">
      <alignment horizontal="right" vertical="center"/>
    </xf>
    <xf numFmtId="0" fontId="28" fillId="0" borderId="0" applyNumberFormat="0" applyFill="0" applyBorder="0" applyAlignment="0" applyProtection="0"/>
    <xf numFmtId="0" fontId="29" fillId="0" borderId="30" applyNumberFormat="0" applyFill="0" applyAlignment="0" applyProtection="0"/>
    <xf numFmtId="0" fontId="30" fillId="13" borderId="21" applyNumberFormat="0" applyAlignment="0" applyProtection="0"/>
    <xf numFmtId="0" fontId="3" fillId="0" borderId="0"/>
    <xf numFmtId="0" fontId="46" fillId="0" borderId="0"/>
    <xf numFmtId="0" fontId="3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</cellStyleXfs>
  <cellXfs count="146">
    <xf numFmtId="0" fontId="0" fillId="0" borderId="0" xfId="0"/>
    <xf numFmtId="0" fontId="4" fillId="0" borderId="0" xfId="1" applyFont="1" applyAlignment="1">
      <alignment vertical="center" wrapText="1"/>
    </xf>
    <xf numFmtId="3" fontId="4" fillId="0" borderId="0" xfId="1" applyNumberFormat="1" applyFont="1" applyAlignment="1">
      <alignment vertical="center"/>
    </xf>
    <xf numFmtId="0" fontId="8" fillId="0" borderId="0" xfId="0" applyFont="1"/>
    <xf numFmtId="3" fontId="8" fillId="0" borderId="0" xfId="0" applyNumberFormat="1" applyFont="1"/>
    <xf numFmtId="0" fontId="4" fillId="0" borderId="0" xfId="1" applyFont="1" applyAlignment="1">
      <alignment vertical="center"/>
    </xf>
    <xf numFmtId="0" fontId="9" fillId="0" borderId="0" xfId="0" applyFont="1" applyFill="1" applyBorder="1" applyAlignment="1" applyProtection="1">
      <alignment vertical="center" wrapText="1"/>
    </xf>
    <xf numFmtId="3" fontId="4" fillId="0" borderId="0" xfId="1" applyNumberFormat="1" applyFont="1" applyFill="1" applyAlignment="1">
      <alignment vertical="center"/>
    </xf>
    <xf numFmtId="3" fontId="0" fillId="0" borderId="0" xfId="0" applyNumberFormat="1"/>
    <xf numFmtId="3" fontId="32" fillId="6" borderId="2" xfId="0" applyNumberFormat="1" applyFont="1" applyFill="1" applyBorder="1" applyAlignment="1" applyProtection="1">
      <alignment horizontal="center" wrapText="1"/>
    </xf>
    <xf numFmtId="0" fontId="38" fillId="0" borderId="0" xfId="0" applyFont="1"/>
    <xf numFmtId="3" fontId="32" fillId="6" borderId="2" xfId="0" applyNumberFormat="1" applyFont="1" applyFill="1" applyBorder="1" applyAlignment="1" applyProtection="1">
      <alignment horizontal="center" vertical="center" wrapText="1"/>
    </xf>
    <xf numFmtId="3" fontId="32" fillId="6" borderId="3" xfId="0" applyNumberFormat="1" applyFont="1" applyFill="1" applyBorder="1" applyAlignment="1" applyProtection="1">
      <alignment horizontal="center" vertical="center" wrapText="1"/>
    </xf>
    <xf numFmtId="3" fontId="32" fillId="0" borderId="0" xfId="1" applyNumberFormat="1" applyFont="1" applyAlignment="1">
      <alignment vertical="center"/>
    </xf>
    <xf numFmtId="0" fontId="33" fillId="0" borderId="0" xfId="1" applyFont="1" applyAlignment="1">
      <alignment vertical="center" wrapText="1"/>
    </xf>
    <xf numFmtId="3" fontId="33" fillId="0" borderId="0" xfId="1" applyNumberFormat="1" applyFont="1" applyAlignment="1">
      <alignment vertical="center"/>
    </xf>
    <xf numFmtId="4" fontId="31" fillId="7" borderId="0" xfId="1" applyNumberFormat="1" applyFont="1" applyFill="1" applyAlignment="1">
      <alignment vertical="center"/>
    </xf>
    <xf numFmtId="4" fontId="31" fillId="7" borderId="0" xfId="1" applyNumberFormat="1" applyFont="1" applyFill="1" applyAlignment="1">
      <alignment vertical="center" wrapText="1"/>
    </xf>
    <xf numFmtId="3" fontId="31" fillId="7" borderId="0" xfId="1" applyNumberFormat="1" applyFont="1" applyFill="1" applyAlignment="1">
      <alignment vertical="center"/>
    </xf>
    <xf numFmtId="3" fontId="32" fillId="0" borderId="0" xfId="1" applyNumberFormat="1" applyFont="1" applyAlignment="1">
      <alignment horizontal="left" vertical="top"/>
    </xf>
    <xf numFmtId="4" fontId="32" fillId="0" borderId="0" xfId="1" applyNumberFormat="1" applyFont="1" applyAlignment="1">
      <alignment vertical="center" wrapText="1"/>
    </xf>
    <xf numFmtId="3" fontId="33" fillId="0" borderId="0" xfId="1" applyNumberFormat="1" applyFont="1" applyAlignment="1">
      <alignment horizontal="left" vertical="top"/>
    </xf>
    <xf numFmtId="4" fontId="33" fillId="0" borderId="0" xfId="1" applyNumberFormat="1" applyFont="1" applyAlignment="1">
      <alignment vertical="center" wrapText="1"/>
    </xf>
    <xf numFmtId="4" fontId="32" fillId="0" borderId="0" xfId="1" applyNumberFormat="1" applyFont="1" applyAlignment="1">
      <alignment vertical="center"/>
    </xf>
    <xf numFmtId="4" fontId="33" fillId="0" borderId="0" xfId="1" applyNumberFormat="1" applyFont="1" applyAlignment="1">
      <alignment vertical="center"/>
    </xf>
    <xf numFmtId="3" fontId="3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left" vertical="center"/>
    </xf>
    <xf numFmtId="0" fontId="33" fillId="0" borderId="0" xfId="1" applyFont="1" applyAlignment="1">
      <alignment vertical="center"/>
    </xf>
    <xf numFmtId="0" fontId="32" fillId="0" borderId="0" xfId="1" applyFont="1" applyAlignment="1">
      <alignment vertical="center"/>
    </xf>
    <xf numFmtId="0" fontId="40" fillId="0" borderId="4" xfId="0" applyFont="1" applyFill="1" applyBorder="1" applyAlignment="1" applyProtection="1">
      <alignment vertical="center" wrapText="1"/>
    </xf>
    <xf numFmtId="3" fontId="40" fillId="0" borderId="0" xfId="0" applyNumberFormat="1" applyFont="1" applyFill="1" applyBorder="1" applyAlignment="1" applyProtection="1">
      <alignment vertical="center" wrapText="1"/>
    </xf>
    <xf numFmtId="0" fontId="40" fillId="0" borderId="0" xfId="0" applyFont="1" applyFill="1" applyBorder="1" applyAlignment="1" applyProtection="1">
      <alignment vertical="center" wrapText="1"/>
    </xf>
    <xf numFmtId="0" fontId="37" fillId="0" borderId="5" xfId="5" applyFont="1" applyFill="1" applyBorder="1" applyAlignment="1">
      <alignment horizontal="center" vertical="center" wrapText="1"/>
    </xf>
    <xf numFmtId="0" fontId="36" fillId="0" borderId="0" xfId="5" applyFont="1" applyFill="1" applyAlignment="1">
      <alignment vertical="center"/>
    </xf>
    <xf numFmtId="3" fontId="37" fillId="0" borderId="0" xfId="0" applyNumberFormat="1" applyFont="1" applyFill="1" applyBorder="1" applyAlignment="1">
      <alignment horizontal="right" vertical="center" wrapText="1" readingOrder="1"/>
    </xf>
    <xf numFmtId="3" fontId="36" fillId="0" borderId="0" xfId="0" applyNumberFormat="1" applyFont="1" applyFill="1" applyBorder="1" applyAlignment="1">
      <alignment horizontal="right" vertical="center" wrapText="1" readingOrder="1"/>
    </xf>
    <xf numFmtId="0" fontId="36" fillId="0" borderId="0" xfId="5" applyFont="1" applyFill="1" applyAlignment="1">
      <alignment horizontal="left"/>
    </xf>
    <xf numFmtId="3" fontId="38" fillId="0" borderId="0" xfId="0" applyNumberFormat="1" applyFont="1"/>
    <xf numFmtId="0" fontId="39" fillId="0" borderId="10" xfId="4" applyFont="1" applyFill="1" applyBorder="1" applyAlignment="1">
      <alignment horizontal="left"/>
    </xf>
    <xf numFmtId="0" fontId="39" fillId="0" borderId="11" xfId="4" applyFont="1" applyFill="1" applyBorder="1" applyAlignment="1">
      <alignment horizontal="left"/>
    </xf>
    <xf numFmtId="3" fontId="39" fillId="0" borderId="9" xfId="7" applyNumberFormat="1" applyFont="1" applyFill="1" applyBorder="1" applyAlignment="1">
      <alignment horizontal="right" vertical="center"/>
    </xf>
    <xf numFmtId="0" fontId="41" fillId="0" borderId="9" xfId="0" applyFont="1" applyBorder="1"/>
    <xf numFmtId="3" fontId="42" fillId="0" borderId="11" xfId="3" applyNumberFormat="1" applyFont="1" applyFill="1" applyBorder="1" applyAlignment="1"/>
    <xf numFmtId="3" fontId="42" fillId="0" borderId="9" xfId="7" applyNumberFormat="1" applyFont="1" applyFill="1" applyBorder="1" applyAlignment="1">
      <alignment horizontal="right" vertical="center"/>
    </xf>
    <xf numFmtId="0" fontId="39" fillId="0" borderId="10" xfId="2" applyFont="1" applyFill="1" applyBorder="1" applyAlignment="1">
      <alignment horizontal="left" vertical="top"/>
    </xf>
    <xf numFmtId="0" fontId="39" fillId="0" borderId="11" xfId="2" applyFont="1" applyFill="1" applyBorder="1" applyAlignment="1">
      <alignment horizontal="justify" vertical="top"/>
    </xf>
    <xf numFmtId="3" fontId="39" fillId="0" borderId="11" xfId="3" applyNumberFormat="1" applyFont="1" applyFill="1" applyBorder="1" applyAlignment="1"/>
    <xf numFmtId="0" fontId="42" fillId="0" borderId="0" xfId="2" applyFont="1" applyFill="1" applyAlignment="1">
      <alignment horizontal="justify" vertical="top"/>
    </xf>
    <xf numFmtId="3" fontId="42" fillId="0" borderId="0" xfId="3" applyNumberFormat="1" applyFont="1" applyFill="1" applyAlignment="1"/>
    <xf numFmtId="0" fontId="39" fillId="0" borderId="0" xfId="4" applyFont="1" applyFill="1" applyAlignment="1">
      <alignment horizontal="left"/>
    </xf>
    <xf numFmtId="0" fontId="42" fillId="0" borderId="0" xfId="4" applyFont="1" applyFill="1" applyAlignment="1">
      <alignment horizontal="left"/>
    </xf>
    <xf numFmtId="0" fontId="41" fillId="0" borderId="14" xfId="0" applyFont="1" applyBorder="1"/>
    <xf numFmtId="3" fontId="42" fillId="0" borderId="15" xfId="3" applyNumberFormat="1" applyFont="1" applyFill="1" applyBorder="1" applyAlignment="1"/>
    <xf numFmtId="3" fontId="42" fillId="0" borderId="9" xfId="4" applyNumberFormat="1" applyFont="1" applyFill="1" applyBorder="1" applyAlignment="1">
      <alignment horizontal="right"/>
    </xf>
    <xf numFmtId="3" fontId="42" fillId="0" borderId="2" xfId="3" applyNumberFormat="1" applyFont="1" applyFill="1" applyBorder="1" applyAlignment="1"/>
    <xf numFmtId="3" fontId="42" fillId="0" borderId="3" xfId="3" applyNumberFormat="1" applyFont="1" applyFill="1" applyBorder="1" applyAlignment="1"/>
    <xf numFmtId="3" fontId="39" fillId="0" borderId="9" xfId="4" applyNumberFormat="1" applyFont="1" applyFill="1" applyBorder="1" applyAlignment="1">
      <alignment horizontal="right"/>
    </xf>
    <xf numFmtId="0" fontId="39" fillId="0" borderId="0" xfId="2" applyFont="1" applyFill="1" applyAlignment="1">
      <alignment horizontal="justify" vertical="top"/>
    </xf>
    <xf numFmtId="3" fontId="39" fillId="0" borderId="0" xfId="3" applyNumberFormat="1" applyFont="1" applyFill="1" applyAlignment="1"/>
    <xf numFmtId="0" fontId="39" fillId="0" borderId="0" xfId="4" applyFont="1" applyFill="1" applyBorder="1" applyAlignment="1"/>
    <xf numFmtId="0" fontId="42" fillId="0" borderId="0" xfId="4" applyFont="1" applyFill="1" applyBorder="1" applyAlignment="1"/>
    <xf numFmtId="0" fontId="42" fillId="0" borderId="10" xfId="2" applyFont="1" applyFill="1" applyBorder="1" applyAlignment="1">
      <alignment horizontal="left" vertical="top"/>
    </xf>
    <xf numFmtId="0" fontId="42" fillId="0" borderId="0" xfId="2" applyFont="1" applyFill="1" applyAlignment="1">
      <alignment horizontal="left" vertical="top"/>
    </xf>
    <xf numFmtId="0" fontId="39" fillId="0" borderId="10" xfId="2" applyFont="1" applyFill="1" applyBorder="1" applyAlignment="1">
      <alignment vertical="top"/>
    </xf>
    <xf numFmtId="0" fontId="39" fillId="0" borderId="11" xfId="2" applyFont="1" applyFill="1" applyBorder="1" applyAlignment="1">
      <alignment vertical="top"/>
    </xf>
    <xf numFmtId="0" fontId="0" fillId="0" borderId="0" xfId="0" applyFont="1"/>
    <xf numFmtId="0" fontId="42" fillId="0" borderId="0" xfId="4" applyFont="1" applyFill="1" applyAlignment="1">
      <alignment wrapText="1"/>
    </xf>
    <xf numFmtId="0" fontId="42" fillId="0" borderId="0" xfId="4" applyFont="1" applyFill="1" applyAlignment="1">
      <alignment horizontal="left" wrapText="1"/>
    </xf>
    <xf numFmtId="0" fontId="43" fillId="0" borderId="9" xfId="0" applyFont="1" applyBorder="1" applyAlignment="1" applyProtection="1">
      <alignment horizontal="center" wrapText="1"/>
    </xf>
    <xf numFmtId="3" fontId="43" fillId="0" borderId="9" xfId="0" applyNumberFormat="1" applyFont="1" applyBorder="1" applyAlignment="1" applyProtection="1">
      <alignment horizontal="center" wrapText="1"/>
    </xf>
    <xf numFmtId="0" fontId="0" fillId="0" borderId="9" xfId="0" applyFont="1" applyBorder="1"/>
    <xf numFmtId="3" fontId="0" fillId="0" borderId="0" xfId="0" applyNumberFormat="1" applyFont="1"/>
    <xf numFmtId="3" fontId="31" fillId="34" borderId="0" xfId="1" applyNumberFormat="1" applyFont="1" applyFill="1" applyAlignment="1">
      <alignment vertical="center"/>
    </xf>
    <xf numFmtId="0" fontId="3" fillId="0" borderId="0" xfId="101"/>
    <xf numFmtId="3" fontId="3" fillId="0" borderId="0" xfId="101" applyNumberFormat="1"/>
    <xf numFmtId="0" fontId="3" fillId="0" borderId="0" xfId="101" applyAlignment="1">
      <alignment wrapText="1"/>
    </xf>
    <xf numFmtId="0" fontId="46" fillId="0" borderId="0" xfId="102"/>
    <xf numFmtId="0" fontId="48" fillId="0" borderId="0" xfId="104" applyFont="1" applyFill="1" applyAlignment="1"/>
    <xf numFmtId="0" fontId="37" fillId="0" borderId="0" xfId="3" applyFont="1" applyFill="1" applyAlignment="1">
      <alignment vertical="center" wrapText="1"/>
    </xf>
    <xf numFmtId="0" fontId="36" fillId="37" borderId="2" xfId="105" applyFont="1" applyFill="1" applyBorder="1" applyAlignment="1">
      <alignment horizontal="left" vertical="center" wrapText="1"/>
    </xf>
    <xf numFmtId="0" fontId="36" fillId="37" borderId="2" xfId="105" applyFont="1" applyFill="1" applyBorder="1" applyAlignment="1">
      <alignment vertical="center" wrapText="1"/>
    </xf>
    <xf numFmtId="0" fontId="36" fillId="37" borderId="2" xfId="105" applyFont="1" applyFill="1" applyBorder="1" applyAlignment="1">
      <alignment horizontal="center" vertical="center" wrapText="1"/>
    </xf>
    <xf numFmtId="0" fontId="37" fillId="0" borderId="0" xfId="104" applyFont="1" applyFill="1" applyAlignment="1"/>
    <xf numFmtId="0" fontId="1" fillId="0" borderId="0" xfId="102" applyFont="1"/>
    <xf numFmtId="0" fontId="31" fillId="3" borderId="0" xfId="101" applyFont="1" applyFill="1" applyAlignment="1">
      <alignment vertical="center"/>
    </xf>
    <xf numFmtId="0" fontId="31" fillId="3" borderId="0" xfId="101" applyFont="1" applyFill="1" applyAlignment="1">
      <alignment vertical="center" wrapText="1"/>
    </xf>
    <xf numFmtId="3" fontId="31" fillId="3" borderId="0" xfId="101" applyNumberFormat="1" applyFont="1" applyFill="1" applyAlignment="1">
      <alignment vertical="center"/>
    </xf>
    <xf numFmtId="0" fontId="33" fillId="0" borderId="0" xfId="101" applyFont="1" applyAlignment="1">
      <alignment vertical="center"/>
    </xf>
    <xf numFmtId="0" fontId="33" fillId="0" borderId="0" xfId="101" applyFont="1"/>
    <xf numFmtId="0" fontId="49" fillId="4" borderId="0" xfId="101" applyFont="1" applyFill="1" applyAlignment="1">
      <alignment vertical="center"/>
    </xf>
    <xf numFmtId="0" fontId="49" fillId="4" borderId="0" xfId="101" applyFont="1" applyFill="1" applyAlignment="1">
      <alignment vertical="center" wrapText="1"/>
    </xf>
    <xf numFmtId="3" fontId="49" fillId="4" borderId="0" xfId="101" applyNumberFormat="1" applyFont="1" applyFill="1" applyAlignment="1">
      <alignment vertical="center"/>
    </xf>
    <xf numFmtId="0" fontId="49" fillId="5" borderId="0" xfId="101" applyFont="1" applyFill="1" applyAlignment="1">
      <alignment vertical="center"/>
    </xf>
    <xf numFmtId="0" fontId="49" fillId="5" borderId="0" xfId="101" applyFont="1" applyFill="1" applyAlignment="1">
      <alignment vertical="center" wrapText="1"/>
    </xf>
    <xf numFmtId="3" fontId="49" fillId="5" borderId="0" xfId="101" applyNumberFormat="1" applyFont="1" applyFill="1" applyAlignment="1">
      <alignment vertical="center"/>
    </xf>
    <xf numFmtId="0" fontId="49" fillId="35" borderId="0" xfId="101" applyFont="1" applyFill="1" applyAlignment="1">
      <alignment vertical="center"/>
    </xf>
    <xf numFmtId="0" fontId="49" fillId="35" borderId="0" xfId="101" applyFont="1" applyFill="1" applyAlignment="1">
      <alignment vertical="center" wrapText="1"/>
    </xf>
    <xf numFmtId="3" fontId="49" fillId="35" borderId="0" xfId="101" applyNumberFormat="1" applyFont="1" applyFill="1" applyAlignment="1">
      <alignment vertical="center"/>
    </xf>
    <xf numFmtId="0" fontId="49" fillId="36" borderId="0" xfId="101" applyFont="1" applyFill="1" applyAlignment="1">
      <alignment vertical="center"/>
    </xf>
    <xf numFmtId="0" fontId="49" fillId="36" borderId="0" xfId="101" applyFont="1" applyFill="1" applyAlignment="1">
      <alignment vertical="center" wrapText="1"/>
    </xf>
    <xf numFmtId="3" fontId="49" fillId="36" borderId="0" xfId="101" applyNumberFormat="1" applyFont="1" applyFill="1" applyAlignment="1">
      <alignment vertical="center"/>
    </xf>
    <xf numFmtId="0" fontId="32" fillId="0" borderId="0" xfId="101" applyFont="1" applyAlignment="1">
      <alignment vertical="center"/>
    </xf>
    <xf numFmtId="0" fontId="32" fillId="0" borderId="0" xfId="101" applyFont="1" applyAlignment="1">
      <alignment vertical="center" wrapText="1"/>
    </xf>
    <xf numFmtId="3" fontId="32" fillId="0" borderId="0" xfId="101" applyNumberFormat="1" applyFont="1" applyAlignment="1">
      <alignment vertical="center"/>
    </xf>
    <xf numFmtId="0" fontId="33" fillId="0" borderId="0" xfId="101" applyFont="1" applyAlignment="1">
      <alignment vertical="center" wrapText="1"/>
    </xf>
    <xf numFmtId="3" fontId="33" fillId="0" borderId="0" xfId="101" applyNumberFormat="1" applyFont="1" applyAlignment="1">
      <alignment vertical="center"/>
    </xf>
    <xf numFmtId="0" fontId="33" fillId="0" borderId="0" xfId="1" applyFont="1" applyAlignment="1"/>
    <xf numFmtId="0" fontId="18" fillId="0" borderId="0" xfId="104" applyFont="1" applyFill="1" applyAlignment="1">
      <alignment vertical="center"/>
    </xf>
    <xf numFmtId="0" fontId="18" fillId="0" borderId="0" xfId="104" applyFont="1" applyFill="1" applyAlignment="1">
      <alignment vertical="center" wrapText="1"/>
    </xf>
    <xf numFmtId="3" fontId="18" fillId="0" borderId="0" xfId="104" applyNumberFormat="1" applyFont="1" applyFill="1" applyAlignment="1">
      <alignment vertical="center"/>
    </xf>
    <xf numFmtId="0" fontId="31" fillId="2" borderId="0" xfId="1" applyFont="1" applyFill="1" applyAlignment="1">
      <alignment vertical="center"/>
    </xf>
    <xf numFmtId="3" fontId="31" fillId="2" borderId="0" xfId="1" applyNumberFormat="1" applyFont="1" applyFill="1" applyAlignment="1">
      <alignment vertical="center"/>
    </xf>
    <xf numFmtId="0" fontId="39" fillId="0" borderId="12" xfId="2" applyFont="1" applyFill="1" applyBorder="1" applyAlignment="1">
      <alignment vertical="top"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43" fillId="0" borderId="6" xfId="4" applyFont="1" applyFill="1" applyBorder="1" applyAlignment="1">
      <alignment horizontal="center" vertical="center"/>
    </xf>
    <xf numFmtId="0" fontId="43" fillId="0" borderId="7" xfId="4" applyFont="1" applyFill="1" applyBorder="1" applyAlignment="1">
      <alignment horizontal="center" vertical="center"/>
    </xf>
    <xf numFmtId="0" fontId="43" fillId="0" borderId="8" xfId="4" applyFont="1" applyFill="1" applyBorder="1" applyAlignment="1">
      <alignment horizontal="center" vertical="center"/>
    </xf>
    <xf numFmtId="0" fontId="39" fillId="0" borderId="20" xfId="2" applyFont="1" applyFill="1" applyBorder="1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43" fillId="0" borderId="1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9" fillId="0" borderId="16" xfId="2" applyFont="1" applyFill="1" applyBorder="1" applyAlignment="1">
      <alignment horizontal="left" vertical="top" wrapText="1"/>
    </xf>
    <xf numFmtId="0" fontId="2" fillId="0" borderId="11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1" fillId="0" borderId="0" xfId="4" applyFont="1" applyFill="1" applyAlignment="1">
      <alignment horizontal="justify" vertical="center" wrapText="1"/>
    </xf>
    <xf numFmtId="0" fontId="34" fillId="0" borderId="0" xfId="2" applyFont="1" applyFill="1" applyAlignment="1">
      <alignment horizontal="center" vertical="center" wrapText="1"/>
    </xf>
    <xf numFmtId="0" fontId="39" fillId="0" borderId="0" xfId="2" applyFont="1" applyFill="1" applyAlignment="1">
      <alignment horizontal="left" wrapText="1"/>
    </xf>
    <xf numFmtId="0" fontId="39" fillId="0" borderId="0" xfId="4" applyFont="1" applyFill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 wrapText="1"/>
    </xf>
    <xf numFmtId="0" fontId="37" fillId="0" borderId="0" xfId="5" applyFont="1" applyFill="1" applyBorder="1" applyAlignment="1">
      <alignment horizontal="left" vertical="center" wrapText="1"/>
    </xf>
    <xf numFmtId="0" fontId="36" fillId="0" borderId="0" xfId="4" applyFont="1" applyFill="1" applyAlignment="1">
      <alignment horizontal="center" vertical="center"/>
    </xf>
    <xf numFmtId="0" fontId="35" fillId="6" borderId="1" xfId="6" applyFont="1" applyFill="1" applyBorder="1" applyAlignment="1">
      <alignment horizontal="center" vertical="center" wrapText="1"/>
    </xf>
    <xf numFmtId="0" fontId="35" fillId="6" borderId="2" xfId="6" applyFont="1" applyFill="1" applyBorder="1" applyAlignment="1">
      <alignment horizontal="center" vertical="center" wrapText="1"/>
    </xf>
    <xf numFmtId="0" fontId="32" fillId="6" borderId="2" xfId="4" applyFont="1" applyFill="1" applyBorder="1" applyAlignment="1">
      <alignment horizontal="center" vertical="center"/>
    </xf>
    <xf numFmtId="0" fontId="33" fillId="0" borderId="0" xfId="1" applyFont="1" applyAlignment="1">
      <alignment horizontal="left"/>
    </xf>
    <xf numFmtId="0" fontId="33" fillId="0" borderId="0" xfId="1" applyFont="1" applyAlignment="1"/>
    <xf numFmtId="0" fontId="37" fillId="0" borderId="0" xfId="3" applyFont="1" applyFill="1" applyAlignment="1">
      <alignment horizontal="left" vertical="center" wrapText="1"/>
    </xf>
    <xf numFmtId="0" fontId="32" fillId="0" borderId="0" xfId="1" applyFont="1" applyAlignment="1">
      <alignment horizontal="left"/>
    </xf>
    <xf numFmtId="0" fontId="33" fillId="0" borderId="0" xfId="1" applyFont="1" applyAlignment="1">
      <alignment horizontal="center"/>
    </xf>
    <xf numFmtId="0" fontId="36" fillId="0" borderId="0" xfId="2" applyFont="1" applyFill="1" applyAlignment="1">
      <alignment horizontal="left" vertical="center"/>
    </xf>
    <xf numFmtId="0" fontId="47" fillId="0" borderId="0" xfId="2" applyFont="1" applyFill="1" applyAlignment="1">
      <alignment horizontal="center" vertical="center"/>
    </xf>
    <xf numFmtId="3" fontId="41" fillId="0" borderId="9" xfId="7" applyNumberFormat="1" applyFont="1" applyFill="1" applyBorder="1" applyAlignment="1">
      <alignment horizontal="right" vertical="center"/>
    </xf>
  </cellXfs>
  <cellStyles count="107">
    <cellStyle name="20% - Isticanje1 2" xfId="8"/>
    <cellStyle name="20% - Isticanje2 2" xfId="9"/>
    <cellStyle name="20% - Isticanje3 2" xfId="10"/>
    <cellStyle name="20% - Isticanje4 2" xfId="11"/>
    <cellStyle name="20% - Isticanje5 2" xfId="12"/>
    <cellStyle name="20% - Isticanje6 2" xfId="13"/>
    <cellStyle name="40% - Isticanje2 2" xfId="14"/>
    <cellStyle name="40% - Isticanje3 2" xfId="15"/>
    <cellStyle name="40% - Isticanje4 2" xfId="16"/>
    <cellStyle name="40% - Isticanje5 2" xfId="17"/>
    <cellStyle name="40% - Isticanje6 2" xfId="18"/>
    <cellStyle name="40% - Naglasak1 2" xfId="19"/>
    <cellStyle name="60% - Isticanje1 2" xfId="20"/>
    <cellStyle name="60% - Isticanje2 2" xfId="21"/>
    <cellStyle name="60% - Isticanje3 2" xfId="22"/>
    <cellStyle name="60% - Isticanje4 2" xfId="23"/>
    <cellStyle name="60% - Isticanje5 2" xfId="24"/>
    <cellStyle name="60% - Isticanje6 2" xfId="25"/>
    <cellStyle name="Isticanje1 2" xfId="26"/>
    <cellStyle name="Isticanje2 2" xfId="27"/>
    <cellStyle name="Isticanje3 2" xfId="28"/>
    <cellStyle name="Isticanje4 2" xfId="29"/>
    <cellStyle name="Isticanje5 2" xfId="30"/>
    <cellStyle name="Isticanje6 2" xfId="31"/>
    <cellStyle name="Izračun 2" xfId="32"/>
    <cellStyle name="Loše 2" xfId="33"/>
    <cellStyle name="Naslov 1 2" xfId="34"/>
    <cellStyle name="Naslov 2 2" xfId="35"/>
    <cellStyle name="Naslov 3 2" xfId="36"/>
    <cellStyle name="Naslov 4 2" xfId="37"/>
    <cellStyle name="Neutralno 2" xfId="38"/>
    <cellStyle name="Normal 2" xfId="39"/>
    <cellStyle name="Normal 3" xfId="6"/>
    <cellStyle name="Normal 3 2" xfId="101"/>
    <cellStyle name="Normal 4" xfId="40"/>
    <cellStyle name="Normal 4 2" xfId="103"/>
    <cellStyle name="Normal 5" xfId="41"/>
    <cellStyle name="Normal_1_ akt proračuna 2012" xfId="5"/>
    <cellStyle name="Normalno" xfId="0" builtinId="0"/>
    <cellStyle name="Normalno 2" xfId="1"/>
    <cellStyle name="Normalno 2 2" xfId="42"/>
    <cellStyle name="Normalno 2 3" xfId="43"/>
    <cellStyle name="Normalno 2 4" xfId="104"/>
    <cellStyle name="Normalno 3" xfId="44"/>
    <cellStyle name="Normalno 4" xfId="45"/>
    <cellStyle name="Normalno 4 2" xfId="46"/>
    <cellStyle name="Normalno 4 2 2" xfId="106"/>
    <cellStyle name="Normalno 5" xfId="7"/>
    <cellStyle name="Normalno 5 2" xfId="47"/>
    <cellStyle name="Normalno 6" xfId="48"/>
    <cellStyle name="Normalno 6 2" xfId="49"/>
    <cellStyle name="Normalno 7" xfId="50"/>
    <cellStyle name="Normalno 7 2" xfId="105"/>
    <cellStyle name="Normalno 8" xfId="102"/>
    <cellStyle name="Obično 2" xfId="51"/>
    <cellStyle name="Obično 3" xfId="52"/>
    <cellStyle name="Obično 3 2" xfId="53"/>
    <cellStyle name="Obično 4" xfId="54"/>
    <cellStyle name="Obično 4 2" xfId="55"/>
    <cellStyle name="Obično_1Prihodi-rashodi2004 2" xfId="2"/>
    <cellStyle name="Obično_Knjiga1 2" xfId="3"/>
    <cellStyle name="Obično_obračun 2009 prva strana 2" xfId="4"/>
    <cellStyle name="Povezana ćelija 2" xfId="56"/>
    <cellStyle name="Provjera ćelije 2" xfId="57"/>
    <cellStyle name="SAPBEXaggData" xfId="58"/>
    <cellStyle name="SAPBEXaggDataEmph" xfId="59"/>
    <cellStyle name="SAPBEXaggItem" xfId="60"/>
    <cellStyle name="SAPBEXaggItemX" xfId="61"/>
    <cellStyle name="SAPBEXchaText" xfId="62"/>
    <cellStyle name="SAPBEXexcBad7" xfId="63"/>
    <cellStyle name="SAPBEXexcBad8" xfId="64"/>
    <cellStyle name="SAPBEXexcBad9" xfId="65"/>
    <cellStyle name="SAPBEXexcCritical4" xfId="66"/>
    <cellStyle name="SAPBEXexcCritical5" xfId="67"/>
    <cellStyle name="SAPBEXexcCritical6" xfId="68"/>
    <cellStyle name="SAPBEXexcGood1" xfId="69"/>
    <cellStyle name="SAPBEXexcGood2" xfId="70"/>
    <cellStyle name="SAPBEXexcGood3" xfId="71"/>
    <cellStyle name="SAPBEXfilterDrill" xfId="72"/>
    <cellStyle name="SAPBEXfilterItem" xfId="73"/>
    <cellStyle name="SAPBEXfilterText" xfId="74"/>
    <cellStyle name="SAPBEXformats" xfId="75"/>
    <cellStyle name="SAPBEXheaderItem" xfId="76"/>
    <cellStyle name="SAPBEXheaderText" xfId="77"/>
    <cellStyle name="SAPBEXHLevel0" xfId="78"/>
    <cellStyle name="SAPBEXHLevel0X" xfId="79"/>
    <cellStyle name="SAPBEXHLevel1" xfId="80"/>
    <cellStyle name="SAPBEXHLevel1X" xfId="81"/>
    <cellStyle name="SAPBEXHLevel2" xfId="82"/>
    <cellStyle name="SAPBEXHLevel2X" xfId="83"/>
    <cellStyle name="SAPBEXHLevel3" xfId="84"/>
    <cellStyle name="SAPBEXHLevel3 2" xfId="85"/>
    <cellStyle name="SAPBEXHLevel3X" xfId="86"/>
    <cellStyle name="SAPBEXinputData" xfId="87"/>
    <cellStyle name="SAPBEXresData" xfId="88"/>
    <cellStyle name="SAPBEXresDataEmph" xfId="89"/>
    <cellStyle name="SAPBEXresItem" xfId="90"/>
    <cellStyle name="SAPBEXresItemX" xfId="91"/>
    <cellStyle name="SAPBEXstdData" xfId="92"/>
    <cellStyle name="SAPBEXstdDataEmph" xfId="93"/>
    <cellStyle name="SAPBEXstdItem" xfId="94"/>
    <cellStyle name="SAPBEXstdItemX" xfId="95"/>
    <cellStyle name="SAPBEXtitle" xfId="96"/>
    <cellStyle name="SAPBEXundefined" xfId="97"/>
    <cellStyle name="Tekst objašnjenja 2" xfId="98"/>
    <cellStyle name="Ukupni zbroj 2" xfId="99"/>
    <cellStyle name="Unos 2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Normal="100" workbookViewId="0">
      <selection activeCell="N27" sqref="N27"/>
    </sheetView>
  </sheetViews>
  <sheetFormatPr defaultColWidth="9.140625" defaultRowHeight="15"/>
  <cols>
    <col min="1" max="1" width="3.28515625" style="3" customWidth="1"/>
    <col min="2" max="3" width="9.140625" style="3"/>
    <col min="4" max="4" width="28.85546875" style="3" customWidth="1"/>
    <col min="5" max="5" width="13.5703125" style="3" customWidth="1"/>
    <col min="6" max="8" width="12.42578125" style="3" bestFit="1" customWidth="1"/>
    <col min="9" max="9" width="12.7109375" style="3" customWidth="1"/>
    <col min="10" max="16384" width="9.140625" style="3"/>
  </cols>
  <sheetData>
    <row r="1" spans="1:14">
      <c r="A1" s="65"/>
      <c r="B1" s="65"/>
      <c r="C1" s="65"/>
      <c r="D1" s="65"/>
      <c r="E1" s="65"/>
      <c r="F1" s="65"/>
      <c r="G1" s="65"/>
      <c r="H1" s="126"/>
      <c r="I1" s="127"/>
    </row>
    <row r="2" spans="1:14">
      <c r="A2" s="65"/>
      <c r="B2" s="65"/>
      <c r="C2" s="65"/>
      <c r="D2" s="65"/>
      <c r="E2" s="65"/>
      <c r="F2" s="65"/>
      <c r="G2" s="65"/>
      <c r="H2" s="65"/>
      <c r="I2" s="65"/>
    </row>
    <row r="3" spans="1:14" ht="50.25" customHeight="1">
      <c r="A3" s="128" t="s">
        <v>147</v>
      </c>
      <c r="B3" s="128"/>
      <c r="C3" s="128"/>
      <c r="D3" s="128"/>
      <c r="E3" s="128"/>
      <c r="F3" s="128"/>
      <c r="G3" s="128"/>
      <c r="H3" s="128"/>
      <c r="I3" s="128"/>
    </row>
    <row r="4" spans="1:14" ht="15" customHeight="1">
      <c r="A4" s="66"/>
      <c r="B4" s="66"/>
      <c r="C4" s="66"/>
      <c r="D4" s="66"/>
      <c r="E4" s="66"/>
      <c r="F4" s="66"/>
      <c r="G4" s="66"/>
      <c r="H4" s="66"/>
      <c r="I4" s="66"/>
    </row>
    <row r="5" spans="1:14" ht="30.75" customHeight="1">
      <c r="A5" s="129" t="s">
        <v>107</v>
      </c>
      <c r="B5" s="129"/>
      <c r="C5" s="129"/>
      <c r="D5" s="129"/>
      <c r="E5" s="129"/>
      <c r="F5" s="129"/>
      <c r="G5" s="129"/>
      <c r="H5" s="129"/>
      <c r="I5" s="129"/>
    </row>
    <row r="6" spans="1:14" ht="15" customHeight="1">
      <c r="A6" s="66"/>
      <c r="B6" s="66"/>
      <c r="C6" s="66"/>
      <c r="D6" s="66"/>
      <c r="E6" s="66"/>
      <c r="F6" s="66"/>
      <c r="G6" s="66"/>
      <c r="H6" s="66"/>
      <c r="I6" s="66"/>
    </row>
    <row r="7" spans="1:14">
      <c r="A7" s="130" t="s">
        <v>70</v>
      </c>
      <c r="B7" s="130"/>
      <c r="C7" s="130"/>
      <c r="D7" s="130"/>
      <c r="E7" s="130"/>
      <c r="F7" s="67"/>
      <c r="G7" s="67"/>
      <c r="H7" s="67"/>
      <c r="I7" s="67"/>
    </row>
    <row r="8" spans="1:14">
      <c r="A8" s="67"/>
      <c r="B8" s="67"/>
      <c r="C8" s="67"/>
      <c r="D8" s="67"/>
      <c r="E8" s="67"/>
      <c r="F8" s="67"/>
      <c r="G8" s="67"/>
      <c r="H8" s="67"/>
      <c r="I8" s="67"/>
    </row>
    <row r="9" spans="1:14">
      <c r="A9" s="131" t="s">
        <v>71</v>
      </c>
      <c r="B9" s="131"/>
      <c r="C9" s="131"/>
      <c r="D9" s="131"/>
      <c r="E9" s="131"/>
      <c r="F9" s="131"/>
      <c r="G9" s="131"/>
      <c r="H9" s="131"/>
      <c r="I9" s="131"/>
    </row>
    <row r="10" spans="1:14" ht="15.75" customHeight="1">
      <c r="A10" s="119" t="s">
        <v>108</v>
      </c>
      <c r="B10" s="119"/>
      <c r="C10" s="119"/>
      <c r="D10" s="119"/>
      <c r="E10" s="119"/>
      <c r="F10" s="119"/>
      <c r="G10" s="119"/>
      <c r="H10" s="119"/>
      <c r="I10" s="119"/>
    </row>
    <row r="11" spans="1:14">
      <c r="A11" s="119"/>
      <c r="B11" s="119"/>
      <c r="C11" s="119"/>
      <c r="D11" s="119"/>
      <c r="E11" s="119"/>
      <c r="F11" s="119"/>
      <c r="G11" s="119"/>
      <c r="H11" s="119"/>
      <c r="I11" s="119"/>
    </row>
    <row r="12" spans="1:14">
      <c r="A12" s="49" t="s">
        <v>72</v>
      </c>
      <c r="B12" s="50"/>
      <c r="C12" s="50"/>
      <c r="D12" s="50"/>
      <c r="E12" s="50"/>
      <c r="F12" s="50"/>
      <c r="G12" s="50"/>
      <c r="H12" s="65"/>
      <c r="I12" s="65"/>
    </row>
    <row r="13" spans="1:14" ht="30">
      <c r="A13" s="115" t="s">
        <v>61</v>
      </c>
      <c r="B13" s="116"/>
      <c r="C13" s="116"/>
      <c r="D13" s="117"/>
      <c r="E13" s="68" t="s">
        <v>109</v>
      </c>
      <c r="F13" s="69" t="s">
        <v>110</v>
      </c>
      <c r="G13" s="69" t="s">
        <v>111</v>
      </c>
      <c r="H13" s="69" t="s">
        <v>106</v>
      </c>
      <c r="I13" s="69" t="s">
        <v>112</v>
      </c>
    </row>
    <row r="14" spans="1:14">
      <c r="A14" s="38" t="s">
        <v>73</v>
      </c>
      <c r="B14" s="39"/>
      <c r="C14" s="39"/>
      <c r="D14" s="39"/>
      <c r="E14" s="40">
        <f>+E15+E16</f>
        <v>14928117</v>
      </c>
      <c r="F14" s="40">
        <f t="shared" ref="F14:I14" si="0">+F15+F16</f>
        <v>15527390</v>
      </c>
      <c r="G14" s="40">
        <f t="shared" si="0"/>
        <v>16923070</v>
      </c>
      <c r="H14" s="40">
        <f t="shared" si="0"/>
        <v>16382070</v>
      </c>
      <c r="I14" s="40">
        <f t="shared" si="0"/>
        <v>16505070</v>
      </c>
      <c r="N14" s="4"/>
    </row>
    <row r="15" spans="1:14" ht="15.75" customHeight="1">
      <c r="A15" s="41" t="s">
        <v>31</v>
      </c>
      <c r="B15" s="41" t="s">
        <v>32</v>
      </c>
      <c r="C15" s="42"/>
      <c r="D15" s="42"/>
      <c r="E15" s="43">
        <v>14928117</v>
      </c>
      <c r="F15" s="43">
        <v>15527390</v>
      </c>
      <c r="G15" s="43">
        <v>16921070</v>
      </c>
      <c r="H15" s="43">
        <v>16382070</v>
      </c>
      <c r="I15" s="43">
        <v>16505070</v>
      </c>
    </row>
    <row r="16" spans="1:14">
      <c r="A16" s="41" t="s">
        <v>40</v>
      </c>
      <c r="B16" s="41" t="s">
        <v>41</v>
      </c>
      <c r="C16" s="42"/>
      <c r="D16" s="42"/>
      <c r="E16" s="43">
        <v>0</v>
      </c>
      <c r="F16" s="43">
        <v>0</v>
      </c>
      <c r="G16" s="43">
        <v>2000</v>
      </c>
      <c r="H16" s="43">
        <v>0</v>
      </c>
      <c r="I16" s="43">
        <v>0</v>
      </c>
    </row>
    <row r="17" spans="1:11">
      <c r="A17" s="44" t="s">
        <v>74</v>
      </c>
      <c r="B17" s="45"/>
      <c r="C17" s="46"/>
      <c r="D17" s="46"/>
      <c r="E17" s="40">
        <f>+E18+E19</f>
        <v>14855165</v>
      </c>
      <c r="F17" s="40">
        <f t="shared" ref="F17:I17" si="1">+F18+F19</f>
        <v>15923667</v>
      </c>
      <c r="G17" s="40">
        <f t="shared" si="1"/>
        <v>17033070</v>
      </c>
      <c r="H17" s="40">
        <f t="shared" si="1"/>
        <v>16382070</v>
      </c>
      <c r="I17" s="40">
        <f t="shared" si="1"/>
        <v>16505070</v>
      </c>
    </row>
    <row r="18" spans="1:11" ht="15.75" customHeight="1">
      <c r="A18" s="41" t="s">
        <v>42</v>
      </c>
      <c r="B18" s="41" t="s">
        <v>43</v>
      </c>
      <c r="C18" s="42"/>
      <c r="D18" s="42"/>
      <c r="E18" s="43">
        <v>14680491</v>
      </c>
      <c r="F18" s="145">
        <v>15814567</v>
      </c>
      <c r="G18" s="145">
        <v>16738470</v>
      </c>
      <c r="H18" s="145">
        <v>16289470</v>
      </c>
      <c r="I18" s="145">
        <v>16412470</v>
      </c>
    </row>
    <row r="19" spans="1:11">
      <c r="A19" s="41" t="s">
        <v>45</v>
      </c>
      <c r="B19" s="41" t="s">
        <v>46</v>
      </c>
      <c r="C19" s="42"/>
      <c r="D19" s="42"/>
      <c r="E19" s="43">
        <v>174674</v>
      </c>
      <c r="F19" s="145">
        <v>109100</v>
      </c>
      <c r="G19" s="145">
        <v>294600</v>
      </c>
      <c r="H19" s="145">
        <v>92600</v>
      </c>
      <c r="I19" s="145">
        <v>92600</v>
      </c>
    </row>
    <row r="20" spans="1:11">
      <c r="A20" s="120" t="s">
        <v>75</v>
      </c>
      <c r="B20" s="121"/>
      <c r="C20" s="121"/>
      <c r="D20" s="122"/>
      <c r="E20" s="40">
        <f>+E14-E17</f>
        <v>72952</v>
      </c>
      <c r="F20" s="40">
        <f t="shared" ref="F20:I20" si="2">+F14-F17</f>
        <v>-396277</v>
      </c>
      <c r="G20" s="40">
        <f t="shared" si="2"/>
        <v>-110000</v>
      </c>
      <c r="H20" s="40">
        <f t="shared" si="2"/>
        <v>0</v>
      </c>
      <c r="I20" s="40">
        <f t="shared" si="2"/>
        <v>0</v>
      </c>
    </row>
    <row r="21" spans="1:11">
      <c r="A21" s="47"/>
      <c r="B21" s="47"/>
      <c r="C21" s="48"/>
      <c r="D21" s="48"/>
      <c r="E21" s="48"/>
      <c r="F21" s="48"/>
      <c r="G21" s="48"/>
      <c r="H21" s="65"/>
      <c r="I21" s="65"/>
    </row>
    <row r="22" spans="1:11">
      <c r="A22" s="49" t="s">
        <v>48</v>
      </c>
      <c r="B22" s="50"/>
      <c r="C22" s="50"/>
      <c r="D22" s="50"/>
      <c r="E22" s="50"/>
      <c r="F22" s="50"/>
      <c r="G22" s="50"/>
      <c r="H22" s="65"/>
      <c r="I22" s="65"/>
    </row>
    <row r="23" spans="1:11" ht="30">
      <c r="A23" s="115" t="s">
        <v>61</v>
      </c>
      <c r="B23" s="116"/>
      <c r="C23" s="116"/>
      <c r="D23" s="117"/>
      <c r="E23" s="68" t="s">
        <v>113</v>
      </c>
      <c r="F23" s="69" t="s">
        <v>105</v>
      </c>
      <c r="G23" s="69" t="s">
        <v>111</v>
      </c>
      <c r="H23" s="69" t="s">
        <v>106</v>
      </c>
      <c r="I23" s="69" t="s">
        <v>112</v>
      </c>
    </row>
    <row r="24" spans="1:11">
      <c r="A24" s="41" t="s">
        <v>49</v>
      </c>
      <c r="B24" s="51" t="s">
        <v>50</v>
      </c>
      <c r="C24" s="52"/>
      <c r="D24" s="52"/>
      <c r="E24" s="53">
        <v>0</v>
      </c>
      <c r="F24" s="53">
        <v>0</v>
      </c>
      <c r="G24" s="53">
        <v>0</v>
      </c>
      <c r="H24" s="53">
        <v>0</v>
      </c>
      <c r="I24" s="53">
        <v>0</v>
      </c>
    </row>
    <row r="25" spans="1:11">
      <c r="A25" s="41" t="s">
        <v>51</v>
      </c>
      <c r="B25" s="41" t="s">
        <v>52</v>
      </c>
      <c r="C25" s="54"/>
      <c r="D25" s="55"/>
      <c r="E25" s="53">
        <v>0</v>
      </c>
      <c r="F25" s="53">
        <v>0</v>
      </c>
      <c r="G25" s="53">
        <v>0</v>
      </c>
      <c r="H25" s="53">
        <v>0</v>
      </c>
      <c r="I25" s="53">
        <v>0</v>
      </c>
    </row>
    <row r="26" spans="1:11">
      <c r="A26" s="120" t="s">
        <v>76</v>
      </c>
      <c r="B26" s="121" t="s">
        <v>77</v>
      </c>
      <c r="C26" s="121"/>
      <c r="D26" s="122"/>
      <c r="E26" s="56">
        <f>E24-E25</f>
        <v>0</v>
      </c>
      <c r="F26" s="56">
        <f t="shared" ref="F26:I26" si="3">F24-F25</f>
        <v>0</v>
      </c>
      <c r="G26" s="56">
        <f t="shared" si="3"/>
        <v>0</v>
      </c>
      <c r="H26" s="56">
        <f t="shared" si="3"/>
        <v>0</v>
      </c>
      <c r="I26" s="56">
        <f t="shared" si="3"/>
        <v>0</v>
      </c>
    </row>
    <row r="27" spans="1:11">
      <c r="A27" s="57"/>
      <c r="B27" s="57"/>
      <c r="C27" s="58"/>
      <c r="D27" s="58"/>
      <c r="E27" s="58"/>
      <c r="F27" s="58"/>
      <c r="G27" s="58"/>
      <c r="H27" s="65"/>
      <c r="I27" s="65"/>
    </row>
    <row r="28" spans="1:11">
      <c r="A28" s="59" t="s">
        <v>78</v>
      </c>
      <c r="B28" s="60"/>
      <c r="C28" s="60"/>
      <c r="D28" s="60"/>
      <c r="E28" s="60"/>
      <c r="F28" s="60"/>
      <c r="G28" s="60"/>
      <c r="H28" s="65"/>
      <c r="I28" s="65"/>
    </row>
    <row r="29" spans="1:11" ht="30">
      <c r="A29" s="115" t="s">
        <v>61</v>
      </c>
      <c r="B29" s="116"/>
      <c r="C29" s="116"/>
      <c r="D29" s="117"/>
      <c r="E29" s="68" t="s">
        <v>113</v>
      </c>
      <c r="F29" s="69" t="s">
        <v>105</v>
      </c>
      <c r="G29" s="69" t="s">
        <v>111</v>
      </c>
      <c r="H29" s="69" t="s">
        <v>106</v>
      </c>
      <c r="I29" s="69" t="s">
        <v>112</v>
      </c>
    </row>
    <row r="30" spans="1:11" ht="29.25" customHeight="1">
      <c r="A30" s="123" t="s">
        <v>79</v>
      </c>
      <c r="B30" s="124"/>
      <c r="C30" s="124"/>
      <c r="D30" s="125"/>
      <c r="E30" s="56">
        <v>323325</v>
      </c>
      <c r="F30" s="56">
        <f>+F31</f>
        <v>396277</v>
      </c>
      <c r="G30" s="56">
        <v>110000</v>
      </c>
      <c r="H30" s="56">
        <v>0</v>
      </c>
      <c r="I30" s="56">
        <v>0</v>
      </c>
    </row>
    <row r="31" spans="1:11">
      <c r="A31" s="70">
        <v>9</v>
      </c>
      <c r="B31" s="61" t="s">
        <v>80</v>
      </c>
      <c r="C31" s="42"/>
      <c r="D31" s="42"/>
      <c r="E31" s="53">
        <v>323325</v>
      </c>
      <c r="F31" s="53">
        <v>396277</v>
      </c>
      <c r="G31" s="53">
        <v>110000</v>
      </c>
      <c r="H31" s="53">
        <v>0</v>
      </c>
      <c r="I31" s="53">
        <v>0</v>
      </c>
    </row>
    <row r="32" spans="1:11">
      <c r="A32" s="70">
        <v>9</v>
      </c>
      <c r="B32" s="61" t="s">
        <v>81</v>
      </c>
      <c r="C32" s="42"/>
      <c r="D32" s="42"/>
      <c r="E32" s="53"/>
      <c r="F32" s="53"/>
      <c r="G32" s="53">
        <v>0</v>
      </c>
      <c r="H32" s="53">
        <v>0</v>
      </c>
      <c r="I32" s="53">
        <v>0</v>
      </c>
      <c r="K32" s="4"/>
    </row>
    <row r="33" spans="1:9" ht="30.75" customHeight="1">
      <c r="A33" s="112" t="s">
        <v>82</v>
      </c>
      <c r="B33" s="113"/>
      <c r="C33" s="113"/>
      <c r="D33" s="114"/>
      <c r="E33" s="56">
        <f>E31-E32</f>
        <v>323325</v>
      </c>
      <c r="F33" s="56">
        <f>+F31-F32</f>
        <v>396277</v>
      </c>
      <c r="G33" s="56">
        <f>+G31-G32</f>
        <v>110000</v>
      </c>
      <c r="H33" s="56">
        <f>+H31-H32</f>
        <v>0</v>
      </c>
      <c r="I33" s="56">
        <f>+I31-I32</f>
        <v>0</v>
      </c>
    </row>
    <row r="34" spans="1:9">
      <c r="A34" s="62"/>
      <c r="B34" s="47"/>
      <c r="C34" s="58"/>
      <c r="D34" s="58"/>
      <c r="E34" s="58"/>
      <c r="F34" s="58"/>
      <c r="G34" s="58"/>
      <c r="H34" s="65"/>
      <c r="I34" s="65"/>
    </row>
    <row r="35" spans="1:9">
      <c r="A35" s="49" t="s">
        <v>83</v>
      </c>
      <c r="B35" s="50"/>
      <c r="C35" s="50"/>
      <c r="D35" s="50"/>
      <c r="E35" s="50"/>
      <c r="F35" s="50"/>
      <c r="G35" s="50"/>
      <c r="H35" s="65"/>
      <c r="I35" s="65"/>
    </row>
    <row r="36" spans="1:9" ht="30">
      <c r="A36" s="115" t="s">
        <v>84</v>
      </c>
      <c r="B36" s="116"/>
      <c r="C36" s="116"/>
      <c r="D36" s="117"/>
      <c r="E36" s="68" t="s">
        <v>109</v>
      </c>
      <c r="F36" s="69" t="s">
        <v>105</v>
      </c>
      <c r="G36" s="69" t="s">
        <v>111</v>
      </c>
      <c r="H36" s="69" t="s">
        <v>106</v>
      </c>
      <c r="I36" s="69" t="s">
        <v>112</v>
      </c>
    </row>
    <row r="37" spans="1:9" ht="15.75" customHeight="1">
      <c r="A37" s="63" t="s">
        <v>85</v>
      </c>
      <c r="B37" s="64"/>
      <c r="C37" s="46"/>
      <c r="D37" s="46"/>
      <c r="E37" s="56">
        <f>E14+E31</f>
        <v>15251442</v>
      </c>
      <c r="F37" s="56">
        <f>F14+F24+F31</f>
        <v>15923667</v>
      </c>
      <c r="G37" s="56">
        <f>G14+G31</f>
        <v>17033070</v>
      </c>
      <c r="H37" s="56">
        <v>16382070</v>
      </c>
      <c r="I37" s="56">
        <v>16505070</v>
      </c>
    </row>
    <row r="38" spans="1:9" ht="15.75" customHeight="1">
      <c r="A38" s="63" t="s">
        <v>86</v>
      </c>
      <c r="B38" s="64"/>
      <c r="C38" s="46"/>
      <c r="D38" s="46"/>
      <c r="E38" s="56">
        <v>14855165</v>
      </c>
      <c r="F38" s="56">
        <v>15923667</v>
      </c>
      <c r="G38" s="56">
        <v>17033070</v>
      </c>
      <c r="H38" s="56">
        <v>16382070</v>
      </c>
      <c r="I38" s="56">
        <v>16505070</v>
      </c>
    </row>
    <row r="39" spans="1:9" ht="61.5" customHeight="1">
      <c r="A39" s="118" t="s">
        <v>87</v>
      </c>
      <c r="B39" s="113"/>
      <c r="C39" s="113"/>
      <c r="D39" s="114"/>
      <c r="E39" s="56">
        <f>E37-E38</f>
        <v>396277</v>
      </c>
      <c r="F39" s="56">
        <f t="shared" ref="F39:I39" si="4">F37-F38</f>
        <v>0</v>
      </c>
      <c r="G39" s="56">
        <f t="shared" si="4"/>
        <v>0</v>
      </c>
      <c r="H39" s="56">
        <f t="shared" si="4"/>
        <v>0</v>
      </c>
      <c r="I39" s="56">
        <f t="shared" si="4"/>
        <v>0</v>
      </c>
    </row>
    <row r="40" spans="1:9">
      <c r="A40" s="65"/>
      <c r="B40" s="65"/>
      <c r="C40" s="65"/>
      <c r="D40" s="65"/>
      <c r="E40" s="71"/>
      <c r="F40" s="65"/>
      <c r="G40" s="65"/>
      <c r="H40" s="65"/>
      <c r="I40" s="65"/>
    </row>
    <row r="41" spans="1:9">
      <c r="A41" s="10"/>
      <c r="B41" s="10"/>
      <c r="C41" s="10"/>
      <c r="D41" s="10"/>
      <c r="E41" s="37"/>
      <c r="F41" s="37"/>
      <c r="G41" s="37"/>
      <c r="H41" s="37"/>
      <c r="I41" s="37"/>
    </row>
    <row r="42" spans="1:9">
      <c r="A42" s="10"/>
      <c r="B42" s="10"/>
      <c r="C42" s="10"/>
      <c r="D42" s="10"/>
      <c r="E42" s="37"/>
      <c r="F42" s="37"/>
      <c r="G42" s="37"/>
      <c r="H42" s="37"/>
      <c r="I42" s="37"/>
    </row>
    <row r="43" spans="1:9">
      <c r="A43" s="10"/>
      <c r="B43" s="10"/>
      <c r="C43" s="10"/>
      <c r="D43" s="10"/>
      <c r="E43" s="37"/>
      <c r="F43" s="37"/>
      <c r="G43" s="37"/>
      <c r="H43" s="37"/>
      <c r="I43" s="37"/>
    </row>
    <row r="44" spans="1:9">
      <c r="A44" s="10"/>
      <c r="B44" s="10"/>
      <c r="C44" s="10"/>
      <c r="D44" s="10"/>
      <c r="E44" s="37"/>
      <c r="F44" s="37"/>
      <c r="G44" s="37"/>
      <c r="H44" s="37"/>
      <c r="I44" s="37"/>
    </row>
    <row r="45" spans="1:9">
      <c r="A45" s="10"/>
      <c r="B45" s="10"/>
      <c r="C45" s="10"/>
      <c r="D45" s="10"/>
      <c r="E45" s="37"/>
      <c r="F45" s="37"/>
      <c r="G45" s="37"/>
      <c r="H45" s="37"/>
      <c r="I45" s="37"/>
    </row>
  </sheetData>
  <mergeCells count="15">
    <mergeCell ref="H1:I1"/>
    <mergeCell ref="A3:I3"/>
    <mergeCell ref="A5:I5"/>
    <mergeCell ref="A7:E7"/>
    <mergeCell ref="A9:I9"/>
    <mergeCell ref="A33:D33"/>
    <mergeCell ref="A36:D36"/>
    <mergeCell ref="A39:D39"/>
    <mergeCell ref="A10:I11"/>
    <mergeCell ref="A13:D13"/>
    <mergeCell ref="A20:D20"/>
    <mergeCell ref="A23:D23"/>
    <mergeCell ref="A26:D26"/>
    <mergeCell ref="A29:D29"/>
    <mergeCell ref="A30:D30"/>
  </mergeCells>
  <printOptions horizontalCentered="1"/>
  <pageMargins left="0.27559055118110237" right="0.27559055118110237" top="0.55118110236220474" bottom="0.35433070866141736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opLeftCell="A19" zoomScaleNormal="100" workbookViewId="0">
      <selection activeCell="K17" sqref="K17"/>
    </sheetView>
  </sheetViews>
  <sheetFormatPr defaultRowHeight="15"/>
  <cols>
    <col min="1" max="1" width="6.85546875" style="5" customWidth="1"/>
    <col min="2" max="2" width="49" style="1" customWidth="1"/>
    <col min="3" max="3" width="14.42578125" style="2" customWidth="1"/>
    <col min="4" max="4" width="12.42578125" style="2" customWidth="1"/>
    <col min="5" max="5" width="13.42578125" style="2" customWidth="1"/>
    <col min="7" max="7" width="11.140625" bestFit="1" customWidth="1"/>
    <col min="9" max="10" width="10.140625" bestFit="1" customWidth="1"/>
  </cols>
  <sheetData>
    <row r="1" spans="1:7">
      <c r="A1" s="134" t="s">
        <v>28</v>
      </c>
      <c r="B1" s="134"/>
      <c r="C1" s="134"/>
      <c r="D1" s="134"/>
      <c r="E1" s="134"/>
    </row>
    <row r="2" spans="1:7" ht="15.75" customHeight="1">
      <c r="A2" s="133" t="s">
        <v>114</v>
      </c>
      <c r="B2" s="133"/>
      <c r="C2" s="133"/>
      <c r="D2" s="133"/>
      <c r="E2" s="133"/>
    </row>
    <row r="3" spans="1:7" ht="15.75" customHeight="1">
      <c r="A3" s="133"/>
      <c r="B3" s="133"/>
      <c r="C3" s="133"/>
      <c r="D3" s="133"/>
      <c r="E3" s="133"/>
    </row>
    <row r="4" spans="1:7" ht="15.75" customHeight="1">
      <c r="A4" s="32"/>
      <c r="B4" s="32"/>
      <c r="C4" s="32"/>
      <c r="D4" s="32"/>
      <c r="E4" s="32"/>
    </row>
    <row r="5" spans="1:7" ht="26.25">
      <c r="A5" s="135" t="s">
        <v>29</v>
      </c>
      <c r="B5" s="136"/>
      <c r="C5" s="9" t="s">
        <v>115</v>
      </c>
      <c r="D5" s="11" t="s">
        <v>116</v>
      </c>
      <c r="E5" s="12" t="s">
        <v>117</v>
      </c>
    </row>
    <row r="6" spans="1:7">
      <c r="A6" s="33" t="s">
        <v>30</v>
      </c>
      <c r="B6" s="14"/>
      <c r="C6" s="15"/>
      <c r="D6" s="15"/>
      <c r="E6" s="15"/>
    </row>
    <row r="7" spans="1:7">
      <c r="A7" s="16" t="s">
        <v>31</v>
      </c>
      <c r="B7" s="17" t="s">
        <v>32</v>
      </c>
      <c r="C7" s="18">
        <f>+C8+C11+C13+C15+C18+C20</f>
        <v>16923070</v>
      </c>
      <c r="D7" s="18">
        <f>+D8+D11+D13+D15+D18+D20</f>
        <v>16382070</v>
      </c>
      <c r="E7" s="18">
        <f>+E8+E11+E13+E15+E18+E20</f>
        <v>16505070</v>
      </c>
      <c r="G7" s="8"/>
    </row>
    <row r="8" spans="1:7">
      <c r="A8" s="19">
        <v>63</v>
      </c>
      <c r="B8" s="20" t="s">
        <v>33</v>
      </c>
      <c r="C8" s="13">
        <f>C9+C10</f>
        <v>69100</v>
      </c>
      <c r="D8" s="13">
        <v>69100</v>
      </c>
      <c r="E8" s="13">
        <v>69100</v>
      </c>
      <c r="G8" s="8"/>
    </row>
    <row r="9" spans="1:7">
      <c r="A9" s="21">
        <v>634</v>
      </c>
      <c r="B9" s="22" t="s">
        <v>92</v>
      </c>
      <c r="C9" s="15">
        <v>0</v>
      </c>
      <c r="D9" s="15"/>
      <c r="E9" s="15"/>
      <c r="G9" s="8"/>
    </row>
    <row r="10" spans="1:7" ht="25.5">
      <c r="A10" s="21">
        <v>636</v>
      </c>
      <c r="B10" s="22" t="s">
        <v>93</v>
      </c>
      <c r="C10" s="15">
        <v>69100</v>
      </c>
      <c r="D10" s="15"/>
      <c r="E10" s="15"/>
      <c r="G10" s="8"/>
    </row>
    <row r="11" spans="1:7">
      <c r="A11" s="19">
        <v>64</v>
      </c>
      <c r="B11" s="20" t="s">
        <v>34</v>
      </c>
      <c r="C11" s="13">
        <f>C12</f>
        <v>30</v>
      </c>
      <c r="D11" s="13">
        <v>30</v>
      </c>
      <c r="E11" s="13">
        <v>30</v>
      </c>
    </row>
    <row r="12" spans="1:7">
      <c r="A12" s="21">
        <v>641</v>
      </c>
      <c r="B12" s="22" t="s">
        <v>35</v>
      </c>
      <c r="C12" s="15">
        <v>30</v>
      </c>
      <c r="D12" s="15"/>
      <c r="E12" s="15"/>
    </row>
    <row r="13" spans="1:7" ht="25.5">
      <c r="A13" s="19">
        <v>65</v>
      </c>
      <c r="B13" s="20" t="s">
        <v>90</v>
      </c>
      <c r="C13" s="13">
        <f>SUM(C14:C14)</f>
        <v>3984440</v>
      </c>
      <c r="D13" s="13">
        <v>3984440</v>
      </c>
      <c r="E13" s="13">
        <v>3984440</v>
      </c>
    </row>
    <row r="14" spans="1:7">
      <c r="A14" s="21">
        <v>652</v>
      </c>
      <c r="B14" s="22" t="s">
        <v>91</v>
      </c>
      <c r="C14" s="15">
        <v>3984440</v>
      </c>
      <c r="D14" s="15"/>
      <c r="E14" s="15"/>
    </row>
    <row r="15" spans="1:7" ht="25.5">
      <c r="A15" s="19" t="s">
        <v>36</v>
      </c>
      <c r="B15" s="20" t="s">
        <v>37</v>
      </c>
      <c r="C15" s="13">
        <f>C16+C17</f>
        <v>68370</v>
      </c>
      <c r="D15" s="13">
        <v>68370</v>
      </c>
      <c r="E15" s="13">
        <v>68370</v>
      </c>
    </row>
    <row r="16" spans="1:7">
      <c r="A16" s="21" t="s">
        <v>38</v>
      </c>
      <c r="B16" s="22" t="s">
        <v>39</v>
      </c>
      <c r="C16" s="15">
        <v>58170</v>
      </c>
      <c r="D16" s="15"/>
      <c r="E16" s="15"/>
    </row>
    <row r="17" spans="1:10">
      <c r="A17" s="21">
        <v>663</v>
      </c>
      <c r="B17" s="22" t="s">
        <v>94</v>
      </c>
      <c r="C17" s="15">
        <v>10200</v>
      </c>
      <c r="D17" s="15"/>
      <c r="E17" s="15"/>
    </row>
    <row r="18" spans="1:10" ht="25.5">
      <c r="A18" s="19">
        <v>67</v>
      </c>
      <c r="B18" s="20" t="s">
        <v>68</v>
      </c>
      <c r="C18" s="13">
        <f>+C19</f>
        <v>12799130</v>
      </c>
      <c r="D18" s="13">
        <v>12260130</v>
      </c>
      <c r="E18" s="13">
        <v>12383130</v>
      </c>
    </row>
    <row r="19" spans="1:10" ht="25.5">
      <c r="A19" s="21">
        <v>671</v>
      </c>
      <c r="B19" s="22" t="s">
        <v>69</v>
      </c>
      <c r="C19" s="15">
        <v>12799130</v>
      </c>
      <c r="D19" s="15"/>
      <c r="E19" s="15"/>
      <c r="I19" s="8"/>
      <c r="J19" s="8"/>
    </row>
    <row r="20" spans="1:10">
      <c r="A20" s="19">
        <v>72</v>
      </c>
      <c r="B20" s="20" t="s">
        <v>118</v>
      </c>
      <c r="C20" s="13">
        <f>+C21</f>
        <v>2000</v>
      </c>
      <c r="D20" s="13">
        <f t="shared" ref="D20:E20" si="0">+D21</f>
        <v>0</v>
      </c>
      <c r="E20" s="13">
        <f t="shared" si="0"/>
        <v>0</v>
      </c>
      <c r="I20" s="8"/>
      <c r="J20" s="8"/>
    </row>
    <row r="21" spans="1:10">
      <c r="A21" s="21">
        <v>723</v>
      </c>
      <c r="B21" s="22" t="s">
        <v>119</v>
      </c>
      <c r="C21" s="15">
        <v>2000</v>
      </c>
      <c r="D21" s="15"/>
      <c r="E21" s="15"/>
      <c r="I21" s="8"/>
      <c r="J21" s="8"/>
    </row>
    <row r="22" spans="1:10">
      <c r="A22" s="16" t="s">
        <v>42</v>
      </c>
      <c r="B22" s="17" t="s">
        <v>43</v>
      </c>
      <c r="C22" s="18">
        <f>+C23+C27+C33+C35</f>
        <v>16738500</v>
      </c>
      <c r="D22" s="18">
        <f>+D23+D27+D33+D35</f>
        <v>16289470</v>
      </c>
      <c r="E22" s="18">
        <f>+E23+E27+E33+E35</f>
        <v>16412470</v>
      </c>
      <c r="G22" s="72"/>
      <c r="H22" s="8"/>
      <c r="I22" s="8"/>
    </row>
    <row r="23" spans="1:10">
      <c r="A23" s="23" t="s">
        <v>0</v>
      </c>
      <c r="B23" s="20" t="s">
        <v>1</v>
      </c>
      <c r="C23" s="13">
        <f>SUM(C24:C26)</f>
        <v>13205070</v>
      </c>
      <c r="D23" s="13">
        <v>12866070</v>
      </c>
      <c r="E23" s="13">
        <v>12989070</v>
      </c>
      <c r="I23" s="8"/>
    </row>
    <row r="24" spans="1:10">
      <c r="A24" s="24" t="s">
        <v>2</v>
      </c>
      <c r="B24" s="22" t="s">
        <v>3</v>
      </c>
      <c r="C24" s="34">
        <v>10096990</v>
      </c>
      <c r="D24" s="15"/>
      <c r="E24" s="15"/>
    </row>
    <row r="25" spans="1:10">
      <c r="A25" s="24" t="s">
        <v>4</v>
      </c>
      <c r="B25" s="22" t="s">
        <v>5</v>
      </c>
      <c r="C25" s="34">
        <v>1442080</v>
      </c>
      <c r="D25" s="15"/>
      <c r="E25" s="15"/>
    </row>
    <row r="26" spans="1:10">
      <c r="A26" s="24" t="s">
        <v>6</v>
      </c>
      <c r="B26" s="22" t="s">
        <v>7</v>
      </c>
      <c r="C26" s="34">
        <v>1666000</v>
      </c>
      <c r="D26" s="15"/>
      <c r="E26" s="15"/>
    </row>
    <row r="27" spans="1:10">
      <c r="A27" s="23" t="s">
        <v>8</v>
      </c>
      <c r="B27" s="20" t="s">
        <v>9</v>
      </c>
      <c r="C27" s="13">
        <f>SUM(C28:C32)</f>
        <v>3526120</v>
      </c>
      <c r="D27" s="13">
        <v>3416090</v>
      </c>
      <c r="E27" s="13">
        <v>3416090</v>
      </c>
    </row>
    <row r="28" spans="1:10">
      <c r="A28" s="24" t="s">
        <v>10</v>
      </c>
      <c r="B28" s="22" t="s">
        <v>11</v>
      </c>
      <c r="C28" s="34">
        <v>579100</v>
      </c>
      <c r="D28" s="15"/>
      <c r="E28" s="15"/>
    </row>
    <row r="29" spans="1:10">
      <c r="A29" s="24" t="s">
        <v>12</v>
      </c>
      <c r="B29" s="22" t="s">
        <v>13</v>
      </c>
      <c r="C29" s="34">
        <v>2013330</v>
      </c>
      <c r="D29" s="15"/>
      <c r="E29" s="15"/>
    </row>
    <row r="30" spans="1:10">
      <c r="A30" s="24" t="s">
        <v>14</v>
      </c>
      <c r="B30" s="22" t="s">
        <v>15</v>
      </c>
      <c r="C30" s="34">
        <v>777170</v>
      </c>
      <c r="D30" s="15"/>
      <c r="E30" s="15"/>
    </row>
    <row r="31" spans="1:10">
      <c r="A31" s="24" t="s">
        <v>44</v>
      </c>
      <c r="B31" s="22" t="s">
        <v>120</v>
      </c>
      <c r="C31" s="15">
        <v>0</v>
      </c>
      <c r="D31" s="15"/>
      <c r="E31" s="15"/>
    </row>
    <row r="32" spans="1:10">
      <c r="A32" s="24" t="s">
        <v>16</v>
      </c>
      <c r="B32" s="22" t="s">
        <v>17</v>
      </c>
      <c r="C32" s="34">
        <v>156520</v>
      </c>
      <c r="D32" s="15"/>
      <c r="E32" s="15"/>
    </row>
    <row r="33" spans="1:5">
      <c r="A33" s="23" t="s">
        <v>18</v>
      </c>
      <c r="B33" s="20" t="s">
        <v>19</v>
      </c>
      <c r="C33" s="13">
        <f>SUM(C34:C34)</f>
        <v>7310</v>
      </c>
      <c r="D33" s="13">
        <v>7310</v>
      </c>
      <c r="E33" s="13">
        <v>7310</v>
      </c>
    </row>
    <row r="34" spans="1:5">
      <c r="A34" s="24" t="s">
        <v>20</v>
      </c>
      <c r="B34" s="22" t="s">
        <v>146</v>
      </c>
      <c r="C34" s="34">
        <v>7310</v>
      </c>
      <c r="D34" s="15"/>
      <c r="E34" s="15"/>
    </row>
    <row r="35" spans="1:5">
      <c r="A35" s="25">
        <v>38</v>
      </c>
      <c r="B35" s="20" t="s">
        <v>101</v>
      </c>
      <c r="C35" s="35">
        <f>C36</f>
        <v>0</v>
      </c>
      <c r="D35" s="13">
        <v>0</v>
      </c>
      <c r="E35" s="13">
        <v>0</v>
      </c>
    </row>
    <row r="36" spans="1:5">
      <c r="A36" s="26">
        <v>383</v>
      </c>
      <c r="B36" s="22" t="s">
        <v>102</v>
      </c>
      <c r="C36" s="34"/>
      <c r="D36" s="15"/>
      <c r="E36" s="15"/>
    </row>
    <row r="37" spans="1:5">
      <c r="A37" s="16" t="s">
        <v>45</v>
      </c>
      <c r="B37" s="17" t="s">
        <v>46</v>
      </c>
      <c r="C37" s="18">
        <f>+C38</f>
        <v>294600</v>
      </c>
      <c r="D37" s="18">
        <f t="shared" ref="D37:E37" si="1">+D38</f>
        <v>92600</v>
      </c>
      <c r="E37" s="18">
        <f t="shared" si="1"/>
        <v>92600</v>
      </c>
    </row>
    <row r="38" spans="1:5">
      <c r="A38" s="23" t="s">
        <v>22</v>
      </c>
      <c r="B38" s="20" t="s">
        <v>23</v>
      </c>
      <c r="C38" s="13">
        <f>SUM(C39:C40)</f>
        <v>294600</v>
      </c>
      <c r="D38" s="13">
        <v>92600</v>
      </c>
      <c r="E38" s="13">
        <v>92600</v>
      </c>
    </row>
    <row r="39" spans="1:5">
      <c r="A39" s="24" t="s">
        <v>24</v>
      </c>
      <c r="B39" s="22" t="s">
        <v>25</v>
      </c>
      <c r="C39" s="15">
        <v>92600</v>
      </c>
      <c r="D39" s="15"/>
      <c r="E39" s="15"/>
    </row>
    <row r="40" spans="1:5">
      <c r="A40" s="24" t="s">
        <v>47</v>
      </c>
      <c r="B40" s="22" t="s">
        <v>26</v>
      </c>
      <c r="C40" s="15">
        <v>202000</v>
      </c>
      <c r="D40" s="15"/>
      <c r="E40" s="15"/>
    </row>
    <row r="41" spans="1:5">
      <c r="A41" s="24"/>
      <c r="B41" s="22"/>
      <c r="C41" s="15"/>
      <c r="D41" s="15"/>
      <c r="E41" s="15"/>
    </row>
    <row r="42" spans="1:5">
      <c r="A42" s="36" t="s">
        <v>48</v>
      </c>
      <c r="B42" s="10"/>
      <c r="C42" s="37"/>
      <c r="D42" s="37"/>
      <c r="E42" s="37"/>
    </row>
    <row r="43" spans="1:5">
      <c r="A43" s="16" t="s">
        <v>49</v>
      </c>
      <c r="B43" s="17" t="s">
        <v>50</v>
      </c>
      <c r="C43" s="18">
        <v>0</v>
      </c>
      <c r="D43" s="18">
        <v>0</v>
      </c>
      <c r="E43" s="18">
        <v>0</v>
      </c>
    </row>
    <row r="44" spans="1:5">
      <c r="A44" s="16" t="s">
        <v>51</v>
      </c>
      <c r="B44" s="17" t="s">
        <v>52</v>
      </c>
      <c r="C44" s="18">
        <v>0</v>
      </c>
      <c r="D44" s="18">
        <v>0</v>
      </c>
      <c r="E44" s="18">
        <v>0</v>
      </c>
    </row>
    <row r="45" spans="1:5">
      <c r="A45" s="24"/>
      <c r="B45" s="22"/>
      <c r="C45" s="15"/>
      <c r="D45" s="15"/>
      <c r="E45" s="15"/>
    </row>
    <row r="46" spans="1:5">
      <c r="A46" s="36" t="s">
        <v>100</v>
      </c>
      <c r="B46" s="22"/>
      <c r="C46" s="15"/>
      <c r="D46" s="15"/>
      <c r="E46" s="15"/>
    </row>
    <row r="47" spans="1:5">
      <c r="A47" s="16" t="s">
        <v>53</v>
      </c>
      <c r="B47" s="17" t="s">
        <v>54</v>
      </c>
      <c r="C47" s="18">
        <f>+C48</f>
        <v>110000</v>
      </c>
      <c r="D47" s="18">
        <f t="shared" ref="D47:E47" si="2">+D48</f>
        <v>0</v>
      </c>
      <c r="E47" s="18">
        <f t="shared" si="2"/>
        <v>0</v>
      </c>
    </row>
    <row r="48" spans="1:5">
      <c r="A48" s="23" t="s">
        <v>55</v>
      </c>
      <c r="B48" s="20" t="s">
        <v>56</v>
      </c>
      <c r="C48" s="13">
        <f>SUM(C49:C50)</f>
        <v>110000</v>
      </c>
      <c r="D48" s="13">
        <f t="shared" ref="D48:E48" si="3">SUM(D49:D50)</f>
        <v>0</v>
      </c>
      <c r="E48" s="13">
        <f t="shared" si="3"/>
        <v>0</v>
      </c>
    </row>
    <row r="49" spans="1:5">
      <c r="A49" s="24" t="s">
        <v>57</v>
      </c>
      <c r="B49" s="22" t="s">
        <v>58</v>
      </c>
      <c r="C49" s="15">
        <v>110000</v>
      </c>
      <c r="D49" s="15"/>
      <c r="E49" s="15"/>
    </row>
    <row r="50" spans="1:5">
      <c r="A50" s="24" t="s">
        <v>57</v>
      </c>
      <c r="B50" s="22" t="s">
        <v>59</v>
      </c>
      <c r="C50" s="15">
        <v>0</v>
      </c>
      <c r="D50" s="15"/>
      <c r="E50" s="15"/>
    </row>
    <row r="51" spans="1:5">
      <c r="A51" s="27"/>
      <c r="B51" s="14"/>
      <c r="C51" s="15"/>
      <c r="D51" s="15"/>
      <c r="E51" s="15"/>
    </row>
    <row r="52" spans="1:5">
      <c r="A52" s="27"/>
      <c r="B52" s="14"/>
      <c r="C52" s="15"/>
      <c r="D52" s="15"/>
      <c r="E52" s="15"/>
    </row>
    <row r="53" spans="1:5">
      <c r="A53" s="27"/>
      <c r="B53" s="14"/>
      <c r="C53" s="15"/>
      <c r="D53" s="15"/>
      <c r="E53" s="15"/>
    </row>
    <row r="54" spans="1:5">
      <c r="A54" s="28" t="s">
        <v>60</v>
      </c>
      <c r="B54" s="14"/>
      <c r="C54" s="15"/>
      <c r="D54" s="15"/>
      <c r="E54" s="15"/>
    </row>
    <row r="55" spans="1:5" ht="26.25">
      <c r="A55" s="137" t="s">
        <v>61</v>
      </c>
      <c r="B55" s="137"/>
      <c r="C55" s="9" t="s">
        <v>115</v>
      </c>
      <c r="D55" s="11" t="s">
        <v>121</v>
      </c>
      <c r="E55" s="12" t="s">
        <v>117</v>
      </c>
    </row>
    <row r="56" spans="1:5">
      <c r="A56" s="29" t="s">
        <v>62</v>
      </c>
      <c r="B56" s="29" t="s">
        <v>63</v>
      </c>
      <c r="C56" s="30">
        <f>+C18</f>
        <v>12799130</v>
      </c>
      <c r="D56" s="30">
        <f>+D18</f>
        <v>12260130</v>
      </c>
      <c r="E56" s="30">
        <f>+E18</f>
        <v>12383130</v>
      </c>
    </row>
    <row r="57" spans="1:5">
      <c r="A57" s="31" t="s">
        <v>64</v>
      </c>
      <c r="B57" s="31" t="s">
        <v>65</v>
      </c>
      <c r="C57" s="30">
        <f>+C16+C12</f>
        <v>58200</v>
      </c>
      <c r="D57" s="30">
        <v>58200</v>
      </c>
      <c r="E57" s="30">
        <v>58200</v>
      </c>
    </row>
    <row r="58" spans="1:5">
      <c r="A58" s="31" t="s">
        <v>95</v>
      </c>
      <c r="B58" s="31" t="s">
        <v>96</v>
      </c>
      <c r="C58" s="30">
        <v>4092340</v>
      </c>
      <c r="D58" s="30">
        <v>3982340</v>
      </c>
      <c r="E58" s="30">
        <v>3982340</v>
      </c>
    </row>
    <row r="59" spans="1:5">
      <c r="A59" s="31" t="s">
        <v>66</v>
      </c>
      <c r="B59" s="31" t="s">
        <v>67</v>
      </c>
      <c r="C59" s="30">
        <f>+C8</f>
        <v>69100</v>
      </c>
      <c r="D59" s="30">
        <v>69100</v>
      </c>
      <c r="E59" s="30">
        <v>69100</v>
      </c>
    </row>
    <row r="60" spans="1:5">
      <c r="A60" s="31" t="s">
        <v>97</v>
      </c>
      <c r="B60" s="31" t="s">
        <v>98</v>
      </c>
      <c r="C60" s="30">
        <f>C17</f>
        <v>10200</v>
      </c>
      <c r="D60" s="30">
        <v>10200</v>
      </c>
      <c r="E60" s="30">
        <v>10200</v>
      </c>
    </row>
    <row r="61" spans="1:5">
      <c r="A61" s="31" t="s">
        <v>103</v>
      </c>
      <c r="B61" s="31" t="s">
        <v>104</v>
      </c>
      <c r="C61" s="30">
        <v>4100</v>
      </c>
      <c r="D61" s="30">
        <v>2100</v>
      </c>
      <c r="E61" s="30">
        <v>2100</v>
      </c>
    </row>
    <row r="62" spans="1:5">
      <c r="A62" s="27"/>
      <c r="B62" s="14"/>
      <c r="C62" s="15">
        <f>+C56+C57+C58+C59+C60+C61</f>
        <v>17033070</v>
      </c>
      <c r="D62" s="15">
        <f t="shared" ref="D62:E62" si="4">+D56+D57+D58+D59+D60+D61</f>
        <v>16382070</v>
      </c>
      <c r="E62" s="15">
        <f t="shared" si="4"/>
        <v>16505070</v>
      </c>
    </row>
    <row r="63" spans="1:5">
      <c r="A63" s="27"/>
      <c r="B63" s="14"/>
      <c r="C63" s="15"/>
      <c r="D63" s="15"/>
      <c r="E63" s="15"/>
    </row>
    <row r="64" spans="1:5">
      <c r="A64" s="132"/>
      <c r="B64" s="132"/>
      <c r="C64" s="6"/>
      <c r="D64" s="6"/>
      <c r="E64" s="6"/>
    </row>
    <row r="65" spans="1:5">
      <c r="A65" s="132"/>
      <c r="B65" s="132"/>
      <c r="C65" s="6"/>
      <c r="D65" s="6"/>
      <c r="E65" s="6"/>
    </row>
    <row r="66" spans="1:5">
      <c r="A66" s="132"/>
      <c r="B66" s="132"/>
      <c r="C66" s="6"/>
      <c r="D66" s="6"/>
      <c r="E66" s="6"/>
    </row>
    <row r="67" spans="1:5">
      <c r="A67" s="132"/>
      <c r="B67" s="132"/>
      <c r="C67" s="6"/>
      <c r="D67" s="6"/>
      <c r="E67" s="6"/>
    </row>
    <row r="68" spans="1:5">
      <c r="A68" s="132"/>
      <c r="B68" s="132"/>
      <c r="C68" s="6"/>
      <c r="D68" s="6"/>
      <c r="E68" s="6"/>
    </row>
    <row r="69" spans="1:5">
      <c r="A69" s="132"/>
      <c r="B69" s="132"/>
      <c r="C69" s="6"/>
      <c r="D69" s="6"/>
      <c r="E69" s="6"/>
    </row>
    <row r="70" spans="1:5">
      <c r="A70" s="132"/>
      <c r="B70" s="132"/>
      <c r="C70" s="6"/>
      <c r="D70" s="6"/>
      <c r="E70" s="6"/>
    </row>
    <row r="71" spans="1:5">
      <c r="C71" s="7"/>
      <c r="D71" s="7"/>
      <c r="E71" s="7"/>
    </row>
  </sheetData>
  <mergeCells count="11">
    <mergeCell ref="A65:B65"/>
    <mergeCell ref="A2:E3"/>
    <mergeCell ref="A1:E1"/>
    <mergeCell ref="A5:B5"/>
    <mergeCell ref="A55:B55"/>
    <mergeCell ref="A64:B64"/>
    <mergeCell ref="A66:B66"/>
    <mergeCell ref="A67:B67"/>
    <mergeCell ref="A68:B68"/>
    <mergeCell ref="A69:B69"/>
    <mergeCell ref="A70:B70"/>
  </mergeCells>
  <pageMargins left="0.7" right="0.7" top="0.75" bottom="0.75" header="0.3" footer="0.3"/>
  <pageSetup paperSize="9" scale="88" orientation="portrait" r:id="rId1"/>
  <rowBreaks count="1" manualBreakCount="1">
    <brk id="63" max="16383" man="1"/>
  </rowBreaks>
  <ignoredErrors>
    <ignoredError sqref="C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tabSelected="1" workbookViewId="0">
      <selection activeCell="C45" sqref="C45"/>
    </sheetView>
  </sheetViews>
  <sheetFormatPr defaultRowHeight="12.75"/>
  <cols>
    <col min="1" max="1" width="5.28515625" style="73" customWidth="1"/>
    <col min="2" max="2" width="73.42578125" style="75" customWidth="1"/>
    <col min="3" max="5" width="11.42578125" style="74" customWidth="1"/>
    <col min="6" max="251" width="9.140625" style="73"/>
    <col min="252" max="252" width="11.7109375" style="73" customWidth="1"/>
    <col min="253" max="253" width="57.28515625" style="73" customWidth="1"/>
    <col min="254" max="257" width="14.85546875" style="73" customWidth="1"/>
    <col min="258" max="258" width="8.5703125" style="73" customWidth="1"/>
    <col min="259" max="259" width="8.85546875" style="73" customWidth="1"/>
    <col min="260" max="260" width="8.5703125" style="73" customWidth="1"/>
    <col min="261" max="507" width="9.140625" style="73"/>
    <col min="508" max="508" width="11.7109375" style="73" customWidth="1"/>
    <col min="509" max="509" width="57.28515625" style="73" customWidth="1"/>
    <col min="510" max="513" width="14.85546875" style="73" customWidth="1"/>
    <col min="514" max="514" width="8.5703125" style="73" customWidth="1"/>
    <col min="515" max="515" width="8.85546875" style="73" customWidth="1"/>
    <col min="516" max="516" width="8.5703125" style="73" customWidth="1"/>
    <col min="517" max="763" width="9.140625" style="73"/>
    <col min="764" max="764" width="11.7109375" style="73" customWidth="1"/>
    <col min="765" max="765" width="57.28515625" style="73" customWidth="1"/>
    <col min="766" max="769" width="14.85546875" style="73" customWidth="1"/>
    <col min="770" max="770" width="8.5703125" style="73" customWidth="1"/>
    <col min="771" max="771" width="8.85546875" style="73" customWidth="1"/>
    <col min="772" max="772" width="8.5703125" style="73" customWidth="1"/>
    <col min="773" max="1019" width="9.140625" style="73"/>
    <col min="1020" max="1020" width="11.7109375" style="73" customWidth="1"/>
    <col min="1021" max="1021" width="57.28515625" style="73" customWidth="1"/>
    <col min="1022" max="1025" width="14.85546875" style="73" customWidth="1"/>
    <col min="1026" max="1026" width="8.5703125" style="73" customWidth="1"/>
    <col min="1027" max="1027" width="8.85546875" style="73" customWidth="1"/>
    <col min="1028" max="1028" width="8.5703125" style="73" customWidth="1"/>
    <col min="1029" max="1275" width="9.140625" style="73"/>
    <col min="1276" max="1276" width="11.7109375" style="73" customWidth="1"/>
    <col min="1277" max="1277" width="57.28515625" style="73" customWidth="1"/>
    <col min="1278" max="1281" width="14.85546875" style="73" customWidth="1"/>
    <col min="1282" max="1282" width="8.5703125" style="73" customWidth="1"/>
    <col min="1283" max="1283" width="8.85546875" style="73" customWidth="1"/>
    <col min="1284" max="1284" width="8.5703125" style="73" customWidth="1"/>
    <col min="1285" max="1531" width="9.140625" style="73"/>
    <col min="1532" max="1532" width="11.7109375" style="73" customWidth="1"/>
    <col min="1533" max="1533" width="57.28515625" style="73" customWidth="1"/>
    <col min="1534" max="1537" width="14.85546875" style="73" customWidth="1"/>
    <col min="1538" max="1538" width="8.5703125" style="73" customWidth="1"/>
    <col min="1539" max="1539" width="8.85546875" style="73" customWidth="1"/>
    <col min="1540" max="1540" width="8.5703125" style="73" customWidth="1"/>
    <col min="1541" max="1787" width="9.140625" style="73"/>
    <col min="1788" max="1788" width="11.7109375" style="73" customWidth="1"/>
    <col min="1789" max="1789" width="57.28515625" style="73" customWidth="1"/>
    <col min="1790" max="1793" width="14.85546875" style="73" customWidth="1"/>
    <col min="1794" max="1794" width="8.5703125" style="73" customWidth="1"/>
    <col min="1795" max="1795" width="8.85546875" style="73" customWidth="1"/>
    <col min="1796" max="1796" width="8.5703125" style="73" customWidth="1"/>
    <col min="1797" max="2043" width="9.140625" style="73"/>
    <col min="2044" max="2044" width="11.7109375" style="73" customWidth="1"/>
    <col min="2045" max="2045" width="57.28515625" style="73" customWidth="1"/>
    <col min="2046" max="2049" width="14.85546875" style="73" customWidth="1"/>
    <col min="2050" max="2050" width="8.5703125" style="73" customWidth="1"/>
    <col min="2051" max="2051" width="8.85546875" style="73" customWidth="1"/>
    <col min="2052" max="2052" width="8.5703125" style="73" customWidth="1"/>
    <col min="2053" max="2299" width="9.140625" style="73"/>
    <col min="2300" max="2300" width="11.7109375" style="73" customWidth="1"/>
    <col min="2301" max="2301" width="57.28515625" style="73" customWidth="1"/>
    <col min="2302" max="2305" width="14.85546875" style="73" customWidth="1"/>
    <col min="2306" max="2306" width="8.5703125" style="73" customWidth="1"/>
    <col min="2307" max="2307" width="8.85546875" style="73" customWidth="1"/>
    <col min="2308" max="2308" width="8.5703125" style="73" customWidth="1"/>
    <col min="2309" max="2555" width="9.140625" style="73"/>
    <col min="2556" max="2556" width="11.7109375" style="73" customWidth="1"/>
    <col min="2557" max="2557" width="57.28515625" style="73" customWidth="1"/>
    <col min="2558" max="2561" width="14.85546875" style="73" customWidth="1"/>
    <col min="2562" max="2562" width="8.5703125" style="73" customWidth="1"/>
    <col min="2563" max="2563" width="8.85546875" style="73" customWidth="1"/>
    <col min="2564" max="2564" width="8.5703125" style="73" customWidth="1"/>
    <col min="2565" max="2811" width="9.140625" style="73"/>
    <col min="2812" max="2812" width="11.7109375" style="73" customWidth="1"/>
    <col min="2813" max="2813" width="57.28515625" style="73" customWidth="1"/>
    <col min="2814" max="2817" width="14.85546875" style="73" customWidth="1"/>
    <col min="2818" max="2818" width="8.5703125" style="73" customWidth="1"/>
    <col min="2819" max="2819" width="8.85546875" style="73" customWidth="1"/>
    <col min="2820" max="2820" width="8.5703125" style="73" customWidth="1"/>
    <col min="2821" max="3067" width="9.140625" style="73"/>
    <col min="3068" max="3068" width="11.7109375" style="73" customWidth="1"/>
    <col min="3069" max="3069" width="57.28515625" style="73" customWidth="1"/>
    <col min="3070" max="3073" width="14.85546875" style="73" customWidth="1"/>
    <col min="3074" max="3074" width="8.5703125" style="73" customWidth="1"/>
    <col min="3075" max="3075" width="8.85546875" style="73" customWidth="1"/>
    <col min="3076" max="3076" width="8.5703125" style="73" customWidth="1"/>
    <col min="3077" max="3323" width="9.140625" style="73"/>
    <col min="3324" max="3324" width="11.7109375" style="73" customWidth="1"/>
    <col min="3325" max="3325" width="57.28515625" style="73" customWidth="1"/>
    <col min="3326" max="3329" width="14.85546875" style="73" customWidth="1"/>
    <col min="3330" max="3330" width="8.5703125" style="73" customWidth="1"/>
    <col min="3331" max="3331" width="8.85546875" style="73" customWidth="1"/>
    <col min="3332" max="3332" width="8.5703125" style="73" customWidth="1"/>
    <col min="3333" max="3579" width="9.140625" style="73"/>
    <col min="3580" max="3580" width="11.7109375" style="73" customWidth="1"/>
    <col min="3581" max="3581" width="57.28515625" style="73" customWidth="1"/>
    <col min="3582" max="3585" width="14.85546875" style="73" customWidth="1"/>
    <col min="3586" max="3586" width="8.5703125" style="73" customWidth="1"/>
    <col min="3587" max="3587" width="8.85546875" style="73" customWidth="1"/>
    <col min="3588" max="3588" width="8.5703125" style="73" customWidth="1"/>
    <col min="3589" max="3835" width="9.140625" style="73"/>
    <col min="3836" max="3836" width="11.7109375" style="73" customWidth="1"/>
    <col min="3837" max="3837" width="57.28515625" style="73" customWidth="1"/>
    <col min="3838" max="3841" width="14.85546875" style="73" customWidth="1"/>
    <col min="3842" max="3842" width="8.5703125" style="73" customWidth="1"/>
    <col min="3843" max="3843" width="8.85546875" style="73" customWidth="1"/>
    <col min="3844" max="3844" width="8.5703125" style="73" customWidth="1"/>
    <col min="3845" max="4091" width="9.140625" style="73"/>
    <col min="4092" max="4092" width="11.7109375" style="73" customWidth="1"/>
    <col min="4093" max="4093" width="57.28515625" style="73" customWidth="1"/>
    <col min="4094" max="4097" width="14.85546875" style="73" customWidth="1"/>
    <col min="4098" max="4098" width="8.5703125" style="73" customWidth="1"/>
    <col min="4099" max="4099" width="8.85546875" style="73" customWidth="1"/>
    <col min="4100" max="4100" width="8.5703125" style="73" customWidth="1"/>
    <col min="4101" max="4347" width="9.140625" style="73"/>
    <col min="4348" max="4348" width="11.7109375" style="73" customWidth="1"/>
    <col min="4349" max="4349" width="57.28515625" style="73" customWidth="1"/>
    <col min="4350" max="4353" width="14.85546875" style="73" customWidth="1"/>
    <col min="4354" max="4354" width="8.5703125" style="73" customWidth="1"/>
    <col min="4355" max="4355" width="8.85546875" style="73" customWidth="1"/>
    <col min="4356" max="4356" width="8.5703125" style="73" customWidth="1"/>
    <col min="4357" max="4603" width="9.140625" style="73"/>
    <col min="4604" max="4604" width="11.7109375" style="73" customWidth="1"/>
    <col min="4605" max="4605" width="57.28515625" style="73" customWidth="1"/>
    <col min="4606" max="4609" width="14.85546875" style="73" customWidth="1"/>
    <col min="4610" max="4610" width="8.5703125" style="73" customWidth="1"/>
    <col min="4611" max="4611" width="8.85546875" style="73" customWidth="1"/>
    <col min="4612" max="4612" width="8.5703125" style="73" customWidth="1"/>
    <col min="4613" max="4859" width="9.140625" style="73"/>
    <col min="4860" max="4860" width="11.7109375" style="73" customWidth="1"/>
    <col min="4861" max="4861" width="57.28515625" style="73" customWidth="1"/>
    <col min="4862" max="4865" width="14.85546875" style="73" customWidth="1"/>
    <col min="4866" max="4866" width="8.5703125" style="73" customWidth="1"/>
    <col min="4867" max="4867" width="8.85546875" style="73" customWidth="1"/>
    <col min="4868" max="4868" width="8.5703125" style="73" customWidth="1"/>
    <col min="4869" max="5115" width="9.140625" style="73"/>
    <col min="5116" max="5116" width="11.7109375" style="73" customWidth="1"/>
    <col min="5117" max="5117" width="57.28515625" style="73" customWidth="1"/>
    <col min="5118" max="5121" width="14.85546875" style="73" customWidth="1"/>
    <col min="5122" max="5122" width="8.5703125" style="73" customWidth="1"/>
    <col min="5123" max="5123" width="8.85546875" style="73" customWidth="1"/>
    <col min="5124" max="5124" width="8.5703125" style="73" customWidth="1"/>
    <col min="5125" max="5371" width="9.140625" style="73"/>
    <col min="5372" max="5372" width="11.7109375" style="73" customWidth="1"/>
    <col min="5373" max="5373" width="57.28515625" style="73" customWidth="1"/>
    <col min="5374" max="5377" width="14.85546875" style="73" customWidth="1"/>
    <col min="5378" max="5378" width="8.5703125" style="73" customWidth="1"/>
    <col min="5379" max="5379" width="8.85546875" style="73" customWidth="1"/>
    <col min="5380" max="5380" width="8.5703125" style="73" customWidth="1"/>
    <col min="5381" max="5627" width="9.140625" style="73"/>
    <col min="5628" max="5628" width="11.7109375" style="73" customWidth="1"/>
    <col min="5629" max="5629" width="57.28515625" style="73" customWidth="1"/>
    <col min="5630" max="5633" width="14.85546875" style="73" customWidth="1"/>
    <col min="5634" max="5634" width="8.5703125" style="73" customWidth="1"/>
    <col min="5635" max="5635" width="8.85546875" style="73" customWidth="1"/>
    <col min="5636" max="5636" width="8.5703125" style="73" customWidth="1"/>
    <col min="5637" max="5883" width="9.140625" style="73"/>
    <col min="5884" max="5884" width="11.7109375" style="73" customWidth="1"/>
    <col min="5885" max="5885" width="57.28515625" style="73" customWidth="1"/>
    <col min="5886" max="5889" width="14.85546875" style="73" customWidth="1"/>
    <col min="5890" max="5890" width="8.5703125" style="73" customWidth="1"/>
    <col min="5891" max="5891" width="8.85546875" style="73" customWidth="1"/>
    <col min="5892" max="5892" width="8.5703125" style="73" customWidth="1"/>
    <col min="5893" max="6139" width="9.140625" style="73"/>
    <col min="6140" max="6140" width="11.7109375" style="73" customWidth="1"/>
    <col min="6141" max="6141" width="57.28515625" style="73" customWidth="1"/>
    <col min="6142" max="6145" width="14.85546875" style="73" customWidth="1"/>
    <col min="6146" max="6146" width="8.5703125" style="73" customWidth="1"/>
    <col min="6147" max="6147" width="8.85546875" style="73" customWidth="1"/>
    <col min="6148" max="6148" width="8.5703125" style="73" customWidth="1"/>
    <col min="6149" max="6395" width="9.140625" style="73"/>
    <col min="6396" max="6396" width="11.7109375" style="73" customWidth="1"/>
    <col min="6397" max="6397" width="57.28515625" style="73" customWidth="1"/>
    <col min="6398" max="6401" width="14.85546875" style="73" customWidth="1"/>
    <col min="6402" max="6402" width="8.5703125" style="73" customWidth="1"/>
    <col min="6403" max="6403" width="8.85546875" style="73" customWidth="1"/>
    <col min="6404" max="6404" width="8.5703125" style="73" customWidth="1"/>
    <col min="6405" max="6651" width="9.140625" style="73"/>
    <col min="6652" max="6652" width="11.7109375" style="73" customWidth="1"/>
    <col min="6653" max="6653" width="57.28515625" style="73" customWidth="1"/>
    <col min="6654" max="6657" width="14.85546875" style="73" customWidth="1"/>
    <col min="6658" max="6658" width="8.5703125" style="73" customWidth="1"/>
    <col min="6659" max="6659" width="8.85546875" style="73" customWidth="1"/>
    <col min="6660" max="6660" width="8.5703125" style="73" customWidth="1"/>
    <col min="6661" max="6907" width="9.140625" style="73"/>
    <col min="6908" max="6908" width="11.7109375" style="73" customWidth="1"/>
    <col min="6909" max="6909" width="57.28515625" style="73" customWidth="1"/>
    <col min="6910" max="6913" width="14.85546875" style="73" customWidth="1"/>
    <col min="6914" max="6914" width="8.5703125" style="73" customWidth="1"/>
    <col min="6915" max="6915" width="8.85546875" style="73" customWidth="1"/>
    <col min="6916" max="6916" width="8.5703125" style="73" customWidth="1"/>
    <col min="6917" max="7163" width="9.140625" style="73"/>
    <col min="7164" max="7164" width="11.7109375" style="73" customWidth="1"/>
    <col min="7165" max="7165" width="57.28515625" style="73" customWidth="1"/>
    <col min="7166" max="7169" width="14.85546875" style="73" customWidth="1"/>
    <col min="7170" max="7170" width="8.5703125" style="73" customWidth="1"/>
    <col min="7171" max="7171" width="8.85546875" style="73" customWidth="1"/>
    <col min="7172" max="7172" width="8.5703125" style="73" customWidth="1"/>
    <col min="7173" max="7419" width="9.140625" style="73"/>
    <col min="7420" max="7420" width="11.7109375" style="73" customWidth="1"/>
    <col min="7421" max="7421" width="57.28515625" style="73" customWidth="1"/>
    <col min="7422" max="7425" width="14.85546875" style="73" customWidth="1"/>
    <col min="7426" max="7426" width="8.5703125" style="73" customWidth="1"/>
    <col min="7427" max="7427" width="8.85546875" style="73" customWidth="1"/>
    <col min="7428" max="7428" width="8.5703125" style="73" customWidth="1"/>
    <col min="7429" max="7675" width="9.140625" style="73"/>
    <col min="7676" max="7676" width="11.7109375" style="73" customWidth="1"/>
    <col min="7677" max="7677" width="57.28515625" style="73" customWidth="1"/>
    <col min="7678" max="7681" width="14.85546875" style="73" customWidth="1"/>
    <col min="7682" max="7682" width="8.5703125" style="73" customWidth="1"/>
    <col min="7683" max="7683" width="8.85546875" style="73" customWidth="1"/>
    <col min="7684" max="7684" width="8.5703125" style="73" customWidth="1"/>
    <col min="7685" max="7931" width="9.140625" style="73"/>
    <col min="7932" max="7932" width="11.7109375" style="73" customWidth="1"/>
    <col min="7933" max="7933" width="57.28515625" style="73" customWidth="1"/>
    <col min="7934" max="7937" width="14.85546875" style="73" customWidth="1"/>
    <col min="7938" max="7938" width="8.5703125" style="73" customWidth="1"/>
    <col min="7939" max="7939" width="8.85546875" style="73" customWidth="1"/>
    <col min="7940" max="7940" width="8.5703125" style="73" customWidth="1"/>
    <col min="7941" max="8187" width="9.140625" style="73"/>
    <col min="8188" max="8188" width="11.7109375" style="73" customWidth="1"/>
    <col min="8189" max="8189" width="57.28515625" style="73" customWidth="1"/>
    <col min="8190" max="8193" width="14.85546875" style="73" customWidth="1"/>
    <col min="8194" max="8194" width="8.5703125" style="73" customWidth="1"/>
    <col min="8195" max="8195" width="8.85546875" style="73" customWidth="1"/>
    <col min="8196" max="8196" width="8.5703125" style="73" customWidth="1"/>
    <col min="8197" max="8443" width="9.140625" style="73"/>
    <col min="8444" max="8444" width="11.7109375" style="73" customWidth="1"/>
    <col min="8445" max="8445" width="57.28515625" style="73" customWidth="1"/>
    <col min="8446" max="8449" width="14.85546875" style="73" customWidth="1"/>
    <col min="8450" max="8450" width="8.5703125" style="73" customWidth="1"/>
    <col min="8451" max="8451" width="8.85546875" style="73" customWidth="1"/>
    <col min="8452" max="8452" width="8.5703125" style="73" customWidth="1"/>
    <col min="8453" max="8699" width="9.140625" style="73"/>
    <col min="8700" max="8700" width="11.7109375" style="73" customWidth="1"/>
    <col min="8701" max="8701" width="57.28515625" style="73" customWidth="1"/>
    <col min="8702" max="8705" width="14.85546875" style="73" customWidth="1"/>
    <col min="8706" max="8706" width="8.5703125" style="73" customWidth="1"/>
    <col min="8707" max="8707" width="8.85546875" style="73" customWidth="1"/>
    <col min="8708" max="8708" width="8.5703125" style="73" customWidth="1"/>
    <col min="8709" max="8955" width="9.140625" style="73"/>
    <col min="8956" max="8956" width="11.7109375" style="73" customWidth="1"/>
    <col min="8957" max="8957" width="57.28515625" style="73" customWidth="1"/>
    <col min="8958" max="8961" width="14.85546875" style="73" customWidth="1"/>
    <col min="8962" max="8962" width="8.5703125" style="73" customWidth="1"/>
    <col min="8963" max="8963" width="8.85546875" style="73" customWidth="1"/>
    <col min="8964" max="8964" width="8.5703125" style="73" customWidth="1"/>
    <col min="8965" max="9211" width="9.140625" style="73"/>
    <col min="9212" max="9212" width="11.7109375" style="73" customWidth="1"/>
    <col min="9213" max="9213" width="57.28515625" style="73" customWidth="1"/>
    <col min="9214" max="9217" width="14.85546875" style="73" customWidth="1"/>
    <col min="9218" max="9218" width="8.5703125" style="73" customWidth="1"/>
    <col min="9219" max="9219" width="8.85546875" style="73" customWidth="1"/>
    <col min="9220" max="9220" width="8.5703125" style="73" customWidth="1"/>
    <col min="9221" max="9467" width="9.140625" style="73"/>
    <col min="9468" max="9468" width="11.7109375" style="73" customWidth="1"/>
    <col min="9469" max="9469" width="57.28515625" style="73" customWidth="1"/>
    <col min="9470" max="9473" width="14.85546875" style="73" customWidth="1"/>
    <col min="9474" max="9474" width="8.5703125" style="73" customWidth="1"/>
    <col min="9475" max="9475" width="8.85546875" style="73" customWidth="1"/>
    <col min="9476" max="9476" width="8.5703125" style="73" customWidth="1"/>
    <col min="9477" max="9723" width="9.140625" style="73"/>
    <col min="9724" max="9724" width="11.7109375" style="73" customWidth="1"/>
    <col min="9725" max="9725" width="57.28515625" style="73" customWidth="1"/>
    <col min="9726" max="9729" width="14.85546875" style="73" customWidth="1"/>
    <col min="9730" max="9730" width="8.5703125" style="73" customWidth="1"/>
    <col min="9731" max="9731" width="8.85546875" style="73" customWidth="1"/>
    <col min="9732" max="9732" width="8.5703125" style="73" customWidth="1"/>
    <col min="9733" max="9979" width="9.140625" style="73"/>
    <col min="9980" max="9980" width="11.7109375" style="73" customWidth="1"/>
    <col min="9981" max="9981" width="57.28515625" style="73" customWidth="1"/>
    <col min="9982" max="9985" width="14.85546875" style="73" customWidth="1"/>
    <col min="9986" max="9986" width="8.5703125" style="73" customWidth="1"/>
    <col min="9987" max="9987" width="8.85546875" style="73" customWidth="1"/>
    <col min="9988" max="9988" width="8.5703125" style="73" customWidth="1"/>
    <col min="9989" max="10235" width="9.140625" style="73"/>
    <col min="10236" max="10236" width="11.7109375" style="73" customWidth="1"/>
    <col min="10237" max="10237" width="57.28515625" style="73" customWidth="1"/>
    <col min="10238" max="10241" width="14.85546875" style="73" customWidth="1"/>
    <col min="10242" max="10242" width="8.5703125" style="73" customWidth="1"/>
    <col min="10243" max="10243" width="8.85546875" style="73" customWidth="1"/>
    <col min="10244" max="10244" width="8.5703125" style="73" customWidth="1"/>
    <col min="10245" max="10491" width="9.140625" style="73"/>
    <col min="10492" max="10492" width="11.7109375" style="73" customWidth="1"/>
    <col min="10493" max="10493" width="57.28515625" style="73" customWidth="1"/>
    <col min="10494" max="10497" width="14.85546875" style="73" customWidth="1"/>
    <col min="10498" max="10498" width="8.5703125" style="73" customWidth="1"/>
    <col min="10499" max="10499" width="8.85546875" style="73" customWidth="1"/>
    <col min="10500" max="10500" width="8.5703125" style="73" customWidth="1"/>
    <col min="10501" max="10747" width="9.140625" style="73"/>
    <col min="10748" max="10748" width="11.7109375" style="73" customWidth="1"/>
    <col min="10749" max="10749" width="57.28515625" style="73" customWidth="1"/>
    <col min="10750" max="10753" width="14.85546875" style="73" customWidth="1"/>
    <col min="10754" max="10754" width="8.5703125" style="73" customWidth="1"/>
    <col min="10755" max="10755" width="8.85546875" style="73" customWidth="1"/>
    <col min="10756" max="10756" width="8.5703125" style="73" customWidth="1"/>
    <col min="10757" max="11003" width="9.140625" style="73"/>
    <col min="11004" max="11004" width="11.7109375" style="73" customWidth="1"/>
    <col min="11005" max="11005" width="57.28515625" style="73" customWidth="1"/>
    <col min="11006" max="11009" width="14.85546875" style="73" customWidth="1"/>
    <col min="11010" max="11010" width="8.5703125" style="73" customWidth="1"/>
    <col min="11011" max="11011" width="8.85546875" style="73" customWidth="1"/>
    <col min="11012" max="11012" width="8.5703125" style="73" customWidth="1"/>
    <col min="11013" max="11259" width="9.140625" style="73"/>
    <col min="11260" max="11260" width="11.7109375" style="73" customWidth="1"/>
    <col min="11261" max="11261" width="57.28515625" style="73" customWidth="1"/>
    <col min="11262" max="11265" width="14.85546875" style="73" customWidth="1"/>
    <col min="11266" max="11266" width="8.5703125" style="73" customWidth="1"/>
    <col min="11267" max="11267" width="8.85546875" style="73" customWidth="1"/>
    <col min="11268" max="11268" width="8.5703125" style="73" customWidth="1"/>
    <col min="11269" max="11515" width="9.140625" style="73"/>
    <col min="11516" max="11516" width="11.7109375" style="73" customWidth="1"/>
    <col min="11517" max="11517" width="57.28515625" style="73" customWidth="1"/>
    <col min="11518" max="11521" width="14.85546875" style="73" customWidth="1"/>
    <col min="11522" max="11522" width="8.5703125" style="73" customWidth="1"/>
    <col min="11523" max="11523" width="8.85546875" style="73" customWidth="1"/>
    <col min="11524" max="11524" width="8.5703125" style="73" customWidth="1"/>
    <col min="11525" max="11771" width="9.140625" style="73"/>
    <col min="11772" max="11772" width="11.7109375" style="73" customWidth="1"/>
    <col min="11773" max="11773" width="57.28515625" style="73" customWidth="1"/>
    <col min="11774" max="11777" width="14.85546875" style="73" customWidth="1"/>
    <col min="11778" max="11778" width="8.5703125" style="73" customWidth="1"/>
    <col min="11779" max="11779" width="8.85546875" style="73" customWidth="1"/>
    <col min="11780" max="11780" width="8.5703125" style="73" customWidth="1"/>
    <col min="11781" max="12027" width="9.140625" style="73"/>
    <col min="12028" max="12028" width="11.7109375" style="73" customWidth="1"/>
    <col min="12029" max="12029" width="57.28515625" style="73" customWidth="1"/>
    <col min="12030" max="12033" width="14.85546875" style="73" customWidth="1"/>
    <col min="12034" max="12034" width="8.5703125" style="73" customWidth="1"/>
    <col min="12035" max="12035" width="8.85546875" style="73" customWidth="1"/>
    <col min="12036" max="12036" width="8.5703125" style="73" customWidth="1"/>
    <col min="12037" max="12283" width="9.140625" style="73"/>
    <col min="12284" max="12284" width="11.7109375" style="73" customWidth="1"/>
    <col min="12285" max="12285" width="57.28515625" style="73" customWidth="1"/>
    <col min="12286" max="12289" width="14.85546875" style="73" customWidth="1"/>
    <col min="12290" max="12290" width="8.5703125" style="73" customWidth="1"/>
    <col min="12291" max="12291" width="8.85546875" style="73" customWidth="1"/>
    <col min="12292" max="12292" width="8.5703125" style="73" customWidth="1"/>
    <col min="12293" max="12539" width="9.140625" style="73"/>
    <col min="12540" max="12540" width="11.7109375" style="73" customWidth="1"/>
    <col min="12541" max="12541" width="57.28515625" style="73" customWidth="1"/>
    <col min="12542" max="12545" width="14.85546875" style="73" customWidth="1"/>
    <col min="12546" max="12546" width="8.5703125" style="73" customWidth="1"/>
    <col min="12547" max="12547" width="8.85546875" style="73" customWidth="1"/>
    <col min="12548" max="12548" width="8.5703125" style="73" customWidth="1"/>
    <col min="12549" max="12795" width="9.140625" style="73"/>
    <col min="12796" max="12796" width="11.7109375" style="73" customWidth="1"/>
    <col min="12797" max="12797" width="57.28515625" style="73" customWidth="1"/>
    <col min="12798" max="12801" width="14.85546875" style="73" customWidth="1"/>
    <col min="12802" max="12802" width="8.5703125" style="73" customWidth="1"/>
    <col min="12803" max="12803" width="8.85546875" style="73" customWidth="1"/>
    <col min="12804" max="12804" width="8.5703125" style="73" customWidth="1"/>
    <col min="12805" max="13051" width="9.140625" style="73"/>
    <col min="13052" max="13052" width="11.7109375" style="73" customWidth="1"/>
    <col min="13053" max="13053" width="57.28515625" style="73" customWidth="1"/>
    <col min="13054" max="13057" width="14.85546875" style="73" customWidth="1"/>
    <col min="13058" max="13058" width="8.5703125" style="73" customWidth="1"/>
    <col min="13059" max="13059" width="8.85546875" style="73" customWidth="1"/>
    <col min="13060" max="13060" width="8.5703125" style="73" customWidth="1"/>
    <col min="13061" max="13307" width="9.140625" style="73"/>
    <col min="13308" max="13308" width="11.7109375" style="73" customWidth="1"/>
    <col min="13309" max="13309" width="57.28515625" style="73" customWidth="1"/>
    <col min="13310" max="13313" width="14.85546875" style="73" customWidth="1"/>
    <col min="13314" max="13314" width="8.5703125" style="73" customWidth="1"/>
    <col min="13315" max="13315" width="8.85546875" style="73" customWidth="1"/>
    <col min="13316" max="13316" width="8.5703125" style="73" customWidth="1"/>
    <col min="13317" max="13563" width="9.140625" style="73"/>
    <col min="13564" max="13564" width="11.7109375" style="73" customWidth="1"/>
    <col min="13565" max="13565" width="57.28515625" style="73" customWidth="1"/>
    <col min="13566" max="13569" width="14.85546875" style="73" customWidth="1"/>
    <col min="13570" max="13570" width="8.5703125" style="73" customWidth="1"/>
    <col min="13571" max="13571" width="8.85546875" style="73" customWidth="1"/>
    <col min="13572" max="13572" width="8.5703125" style="73" customWidth="1"/>
    <col min="13573" max="13819" width="9.140625" style="73"/>
    <col min="13820" max="13820" width="11.7109375" style="73" customWidth="1"/>
    <col min="13821" max="13821" width="57.28515625" style="73" customWidth="1"/>
    <col min="13822" max="13825" width="14.85546875" style="73" customWidth="1"/>
    <col min="13826" max="13826" width="8.5703125" style="73" customWidth="1"/>
    <col min="13827" max="13827" width="8.85546875" style="73" customWidth="1"/>
    <col min="13828" max="13828" width="8.5703125" style="73" customWidth="1"/>
    <col min="13829" max="14075" width="9.140625" style="73"/>
    <col min="14076" max="14076" width="11.7109375" style="73" customWidth="1"/>
    <col min="14077" max="14077" width="57.28515625" style="73" customWidth="1"/>
    <col min="14078" max="14081" width="14.85546875" style="73" customWidth="1"/>
    <col min="14082" max="14082" width="8.5703125" style="73" customWidth="1"/>
    <col min="14083" max="14083" width="8.85546875" style="73" customWidth="1"/>
    <col min="14084" max="14084" width="8.5703125" style="73" customWidth="1"/>
    <col min="14085" max="14331" width="9.140625" style="73"/>
    <col min="14332" max="14332" width="11.7109375" style="73" customWidth="1"/>
    <col min="14333" max="14333" width="57.28515625" style="73" customWidth="1"/>
    <col min="14334" max="14337" width="14.85546875" style="73" customWidth="1"/>
    <col min="14338" max="14338" width="8.5703125" style="73" customWidth="1"/>
    <col min="14339" max="14339" width="8.85546875" style="73" customWidth="1"/>
    <col min="14340" max="14340" width="8.5703125" style="73" customWidth="1"/>
    <col min="14341" max="14587" width="9.140625" style="73"/>
    <col min="14588" max="14588" width="11.7109375" style="73" customWidth="1"/>
    <col min="14589" max="14589" width="57.28515625" style="73" customWidth="1"/>
    <col min="14590" max="14593" width="14.85546875" style="73" customWidth="1"/>
    <col min="14594" max="14594" width="8.5703125" style="73" customWidth="1"/>
    <col min="14595" max="14595" width="8.85546875" style="73" customWidth="1"/>
    <col min="14596" max="14596" width="8.5703125" style="73" customWidth="1"/>
    <col min="14597" max="14843" width="9.140625" style="73"/>
    <col min="14844" max="14844" width="11.7109375" style="73" customWidth="1"/>
    <col min="14845" max="14845" width="57.28515625" style="73" customWidth="1"/>
    <col min="14846" max="14849" width="14.85546875" style="73" customWidth="1"/>
    <col min="14850" max="14850" width="8.5703125" style="73" customWidth="1"/>
    <col min="14851" max="14851" width="8.85546875" style="73" customWidth="1"/>
    <col min="14852" max="14852" width="8.5703125" style="73" customWidth="1"/>
    <col min="14853" max="15099" width="9.140625" style="73"/>
    <col min="15100" max="15100" width="11.7109375" style="73" customWidth="1"/>
    <col min="15101" max="15101" width="57.28515625" style="73" customWidth="1"/>
    <col min="15102" max="15105" width="14.85546875" style="73" customWidth="1"/>
    <col min="15106" max="15106" width="8.5703125" style="73" customWidth="1"/>
    <col min="15107" max="15107" width="8.85546875" style="73" customWidth="1"/>
    <col min="15108" max="15108" width="8.5703125" style="73" customWidth="1"/>
    <col min="15109" max="15355" width="9.140625" style="73"/>
    <col min="15356" max="15356" width="11.7109375" style="73" customWidth="1"/>
    <col min="15357" max="15357" width="57.28515625" style="73" customWidth="1"/>
    <col min="15358" max="15361" width="14.85546875" style="73" customWidth="1"/>
    <col min="15362" max="15362" width="8.5703125" style="73" customWidth="1"/>
    <col min="15363" max="15363" width="8.85546875" style="73" customWidth="1"/>
    <col min="15364" max="15364" width="8.5703125" style="73" customWidth="1"/>
    <col min="15365" max="15611" width="9.140625" style="73"/>
    <col min="15612" max="15612" width="11.7109375" style="73" customWidth="1"/>
    <col min="15613" max="15613" width="57.28515625" style="73" customWidth="1"/>
    <col min="15614" max="15617" width="14.85546875" style="73" customWidth="1"/>
    <col min="15618" max="15618" width="8.5703125" style="73" customWidth="1"/>
    <col min="15619" max="15619" width="8.85546875" style="73" customWidth="1"/>
    <col min="15620" max="15620" width="8.5703125" style="73" customWidth="1"/>
    <col min="15621" max="15867" width="9.140625" style="73"/>
    <col min="15868" max="15868" width="11.7109375" style="73" customWidth="1"/>
    <col min="15869" max="15869" width="57.28515625" style="73" customWidth="1"/>
    <col min="15870" max="15873" width="14.85546875" style="73" customWidth="1"/>
    <col min="15874" max="15874" width="8.5703125" style="73" customWidth="1"/>
    <col min="15875" max="15875" width="8.85546875" style="73" customWidth="1"/>
    <col min="15876" max="15876" width="8.5703125" style="73" customWidth="1"/>
    <col min="15877" max="16123" width="9.140625" style="73"/>
    <col min="16124" max="16124" width="11.7109375" style="73" customWidth="1"/>
    <col min="16125" max="16125" width="57.28515625" style="73" customWidth="1"/>
    <col min="16126" max="16129" width="14.85546875" style="73" customWidth="1"/>
    <col min="16130" max="16130" width="8.5703125" style="73" customWidth="1"/>
    <col min="16131" max="16131" width="8.85546875" style="73" customWidth="1"/>
    <col min="16132" max="16132" width="8.5703125" style="73" customWidth="1"/>
    <col min="16133" max="16384" width="9.140625" style="73"/>
  </cols>
  <sheetData>
    <row r="1" spans="1:7" s="76" customFormat="1" ht="15.75">
      <c r="A1" s="143" t="s">
        <v>27</v>
      </c>
      <c r="B1" s="143"/>
      <c r="C1" s="143"/>
      <c r="D1" s="143"/>
      <c r="E1" s="143"/>
      <c r="F1" s="77"/>
    </row>
    <row r="2" spans="1:7" s="76" customFormat="1" ht="15.75">
      <c r="A2" s="107"/>
      <c r="B2" s="108"/>
      <c r="C2" s="109"/>
      <c r="D2" s="109"/>
      <c r="E2" s="109"/>
      <c r="F2" s="77"/>
    </row>
    <row r="3" spans="1:7" s="76" customFormat="1" ht="15.75">
      <c r="A3" s="144" t="s">
        <v>145</v>
      </c>
      <c r="B3" s="144"/>
      <c r="C3" s="144"/>
      <c r="D3" s="144"/>
      <c r="E3" s="144"/>
      <c r="F3" s="77"/>
    </row>
    <row r="4" spans="1:7" s="76" customFormat="1" ht="32.25" customHeight="1">
      <c r="A4" s="140" t="s">
        <v>122</v>
      </c>
      <c r="B4" s="140"/>
      <c r="C4" s="140"/>
      <c r="D4" s="140"/>
      <c r="E4" s="140"/>
      <c r="F4" s="78"/>
      <c r="G4" s="78"/>
    </row>
    <row r="5" spans="1:7" s="76" customFormat="1" ht="15">
      <c r="A5" s="78"/>
      <c r="B5" s="78"/>
      <c r="C5" s="78"/>
      <c r="D5" s="78"/>
      <c r="E5" s="78"/>
      <c r="F5" s="78"/>
      <c r="G5" s="78"/>
    </row>
    <row r="6" spans="1:7" s="83" customFormat="1" ht="25.5">
      <c r="A6" s="79" t="s">
        <v>144</v>
      </c>
      <c r="B6" s="80" t="s">
        <v>143</v>
      </c>
      <c r="C6" s="81" t="s">
        <v>142</v>
      </c>
      <c r="D6" s="81" t="s">
        <v>141</v>
      </c>
      <c r="E6" s="81" t="s">
        <v>140</v>
      </c>
      <c r="F6" s="82"/>
    </row>
    <row r="7" spans="1:7" customFormat="1" ht="15">
      <c r="A7" s="110" t="s">
        <v>99</v>
      </c>
      <c r="B7" s="110"/>
      <c r="C7" s="111">
        <f>C8</f>
        <v>17033070</v>
      </c>
      <c r="D7" s="111">
        <f t="shared" ref="D7:E7" si="0">D8</f>
        <v>16382070</v>
      </c>
      <c r="E7" s="111">
        <f t="shared" si="0"/>
        <v>16505070</v>
      </c>
    </row>
    <row r="8" spans="1:7" s="88" customFormat="1">
      <c r="A8" s="84" t="s">
        <v>132</v>
      </c>
      <c r="B8" s="85"/>
      <c r="C8" s="86">
        <v>17033070</v>
      </c>
      <c r="D8" s="86">
        <v>16382070</v>
      </c>
      <c r="E8" s="86">
        <v>16505070</v>
      </c>
      <c r="F8" s="87"/>
      <c r="G8" s="87"/>
    </row>
    <row r="9" spans="1:7" s="88" customFormat="1">
      <c r="A9" s="89" t="s">
        <v>88</v>
      </c>
      <c r="B9" s="90"/>
      <c r="C9" s="91">
        <v>17033070</v>
      </c>
      <c r="D9" s="91">
        <v>16382070</v>
      </c>
      <c r="E9" s="91">
        <v>16505070</v>
      </c>
      <c r="F9" s="87"/>
      <c r="G9" s="87"/>
    </row>
    <row r="10" spans="1:7" s="88" customFormat="1">
      <c r="A10" s="92" t="s">
        <v>89</v>
      </c>
      <c r="B10" s="93"/>
      <c r="C10" s="94">
        <v>16591270</v>
      </c>
      <c r="D10" s="94">
        <v>16142270</v>
      </c>
      <c r="E10" s="94">
        <v>16265270</v>
      </c>
      <c r="F10" s="87"/>
      <c r="G10" s="87"/>
    </row>
    <row r="11" spans="1:7" s="88" customFormat="1">
      <c r="A11" s="95" t="s">
        <v>133</v>
      </c>
      <c r="B11" s="96"/>
      <c r="C11" s="97">
        <v>12799130</v>
      </c>
      <c r="D11" s="97">
        <v>12260130</v>
      </c>
      <c r="E11" s="97">
        <v>12383130</v>
      </c>
      <c r="F11" s="87"/>
      <c r="G11" s="87"/>
    </row>
    <row r="12" spans="1:7" s="88" customFormat="1">
      <c r="A12" s="98" t="s">
        <v>134</v>
      </c>
      <c r="B12" s="99"/>
      <c r="C12" s="100">
        <v>12799130</v>
      </c>
      <c r="D12" s="100">
        <v>12260130</v>
      </c>
      <c r="E12" s="100">
        <v>12383130</v>
      </c>
      <c r="F12" s="87"/>
      <c r="G12" s="87"/>
    </row>
    <row r="13" spans="1:7" s="88" customFormat="1">
      <c r="A13" s="101" t="s">
        <v>0</v>
      </c>
      <c r="B13" s="102" t="s">
        <v>1</v>
      </c>
      <c r="C13" s="103">
        <v>12737990</v>
      </c>
      <c r="D13" s="103">
        <v>12198990</v>
      </c>
      <c r="E13" s="103">
        <v>12321990</v>
      </c>
      <c r="F13" s="87"/>
      <c r="G13" s="87"/>
    </row>
    <row r="14" spans="1:7" s="88" customFormat="1">
      <c r="A14" s="87" t="s">
        <v>2</v>
      </c>
      <c r="B14" s="104" t="s">
        <v>3</v>
      </c>
      <c r="C14" s="105">
        <v>10096990</v>
      </c>
      <c r="D14" s="105"/>
      <c r="E14" s="105"/>
      <c r="F14" s="87"/>
      <c r="G14" s="87"/>
    </row>
    <row r="15" spans="1:7" s="88" customFormat="1">
      <c r="A15" s="87" t="s">
        <v>4</v>
      </c>
      <c r="B15" s="104" t="s">
        <v>5</v>
      </c>
      <c r="C15" s="105">
        <v>975000</v>
      </c>
      <c r="D15" s="105"/>
      <c r="E15" s="105"/>
      <c r="F15" s="87"/>
      <c r="G15" s="87"/>
    </row>
    <row r="16" spans="1:7" s="88" customFormat="1">
      <c r="A16" s="87" t="s">
        <v>6</v>
      </c>
      <c r="B16" s="104" t="s">
        <v>7</v>
      </c>
      <c r="C16" s="105">
        <v>1666000</v>
      </c>
      <c r="D16" s="105"/>
      <c r="E16" s="105"/>
      <c r="F16" s="87"/>
      <c r="G16" s="87"/>
    </row>
    <row r="17" spans="1:7" s="88" customFormat="1">
      <c r="A17" s="101" t="s">
        <v>8</v>
      </c>
      <c r="B17" s="102" t="s">
        <v>9</v>
      </c>
      <c r="C17" s="103">
        <v>61140</v>
      </c>
      <c r="D17" s="103">
        <v>61140</v>
      </c>
      <c r="E17" s="103">
        <v>61140</v>
      </c>
      <c r="F17" s="87"/>
      <c r="G17" s="87"/>
    </row>
    <row r="18" spans="1:7" s="88" customFormat="1">
      <c r="A18" s="87" t="s">
        <v>16</v>
      </c>
      <c r="B18" s="104" t="s">
        <v>17</v>
      </c>
      <c r="C18" s="105">
        <v>61140</v>
      </c>
      <c r="D18" s="105"/>
      <c r="E18" s="105"/>
      <c r="F18" s="87"/>
      <c r="G18" s="87"/>
    </row>
    <row r="19" spans="1:7" s="88" customFormat="1">
      <c r="A19" s="95" t="s">
        <v>135</v>
      </c>
      <c r="B19" s="96"/>
      <c r="C19" s="97">
        <v>3779840</v>
      </c>
      <c r="D19" s="97">
        <v>3869840</v>
      </c>
      <c r="E19" s="97">
        <v>3869840</v>
      </c>
      <c r="F19" s="87"/>
      <c r="G19" s="87"/>
    </row>
    <row r="20" spans="1:7" s="88" customFormat="1">
      <c r="A20" s="98" t="s">
        <v>134</v>
      </c>
      <c r="B20" s="99"/>
      <c r="C20" s="100">
        <v>3779840</v>
      </c>
      <c r="D20" s="100">
        <v>3869840</v>
      </c>
      <c r="E20" s="100">
        <v>3869840</v>
      </c>
      <c r="F20" s="87"/>
      <c r="G20" s="87"/>
    </row>
    <row r="21" spans="1:7" s="88" customFormat="1">
      <c r="A21" s="101" t="s">
        <v>0</v>
      </c>
      <c r="B21" s="102" t="s">
        <v>1</v>
      </c>
      <c r="C21" s="103">
        <v>467080</v>
      </c>
      <c r="D21" s="103">
        <v>667080</v>
      </c>
      <c r="E21" s="103">
        <v>667080</v>
      </c>
      <c r="F21" s="87"/>
      <c r="G21" s="87"/>
    </row>
    <row r="22" spans="1:7" s="88" customFormat="1">
      <c r="A22" s="87" t="s">
        <v>4</v>
      </c>
      <c r="B22" s="104" t="s">
        <v>5</v>
      </c>
      <c r="C22" s="105">
        <v>467080</v>
      </c>
      <c r="D22" s="105"/>
      <c r="E22" s="105"/>
      <c r="F22" s="87"/>
      <c r="G22" s="87"/>
    </row>
    <row r="23" spans="1:7" s="88" customFormat="1">
      <c r="A23" s="101" t="s">
        <v>8</v>
      </c>
      <c r="B23" s="102" t="s">
        <v>9</v>
      </c>
      <c r="C23" s="103">
        <v>3305450</v>
      </c>
      <c r="D23" s="103">
        <v>3195450</v>
      </c>
      <c r="E23" s="103">
        <v>3195450</v>
      </c>
      <c r="F23" s="87"/>
      <c r="G23" s="87"/>
    </row>
    <row r="24" spans="1:7" s="88" customFormat="1">
      <c r="A24" s="87" t="s">
        <v>10</v>
      </c>
      <c r="B24" s="104" t="s">
        <v>11</v>
      </c>
      <c r="C24" s="105">
        <v>546100</v>
      </c>
      <c r="D24" s="105"/>
      <c r="E24" s="105"/>
      <c r="F24" s="87"/>
      <c r="G24" s="87"/>
    </row>
    <row r="25" spans="1:7" s="88" customFormat="1">
      <c r="A25" s="87" t="s">
        <v>12</v>
      </c>
      <c r="B25" s="104" t="s">
        <v>13</v>
      </c>
      <c r="C25" s="105">
        <v>1888900</v>
      </c>
      <c r="D25" s="105"/>
      <c r="E25" s="105"/>
      <c r="F25" s="87"/>
      <c r="G25" s="87"/>
    </row>
    <row r="26" spans="1:7" s="88" customFormat="1">
      <c r="A26" s="87" t="s">
        <v>14</v>
      </c>
      <c r="B26" s="104" t="s">
        <v>15</v>
      </c>
      <c r="C26" s="105">
        <v>775070</v>
      </c>
      <c r="D26" s="105"/>
      <c r="E26" s="105"/>
      <c r="F26" s="87"/>
      <c r="G26" s="87"/>
    </row>
    <row r="27" spans="1:7" s="88" customFormat="1">
      <c r="A27" s="87" t="s">
        <v>16</v>
      </c>
      <c r="B27" s="104" t="s">
        <v>17</v>
      </c>
      <c r="C27" s="105">
        <v>95380</v>
      </c>
      <c r="D27" s="105"/>
      <c r="E27" s="105"/>
      <c r="F27" s="87"/>
      <c r="G27" s="87"/>
    </row>
    <row r="28" spans="1:7" s="88" customFormat="1">
      <c r="A28" s="101" t="s">
        <v>18</v>
      </c>
      <c r="B28" s="102" t="s">
        <v>19</v>
      </c>
      <c r="C28" s="103">
        <v>7310</v>
      </c>
      <c r="D28" s="103">
        <v>7310</v>
      </c>
      <c r="E28" s="103">
        <v>7310</v>
      </c>
      <c r="F28" s="87"/>
      <c r="G28" s="87"/>
    </row>
    <row r="29" spans="1:7" s="88" customFormat="1">
      <c r="A29" s="87" t="s">
        <v>20</v>
      </c>
      <c r="B29" s="104" t="s">
        <v>21</v>
      </c>
      <c r="C29" s="105">
        <v>7310</v>
      </c>
      <c r="D29" s="105"/>
      <c r="E29" s="105"/>
      <c r="F29" s="87"/>
      <c r="G29" s="87"/>
    </row>
    <row r="30" spans="1:7" s="88" customFormat="1">
      <c r="A30" s="95" t="s">
        <v>136</v>
      </c>
      <c r="B30" s="96"/>
      <c r="C30" s="97">
        <v>10200</v>
      </c>
      <c r="D30" s="97">
        <v>10200</v>
      </c>
      <c r="E30" s="97">
        <v>10200</v>
      </c>
      <c r="F30" s="87"/>
      <c r="G30" s="87"/>
    </row>
    <row r="31" spans="1:7" s="88" customFormat="1">
      <c r="A31" s="98" t="s">
        <v>134</v>
      </c>
      <c r="B31" s="99"/>
      <c r="C31" s="100">
        <v>10200</v>
      </c>
      <c r="D31" s="100">
        <v>10200</v>
      </c>
      <c r="E31" s="100">
        <v>10200</v>
      </c>
      <c r="F31" s="87"/>
      <c r="G31" s="87"/>
    </row>
    <row r="32" spans="1:7" s="88" customFormat="1">
      <c r="A32" s="101" t="s">
        <v>8</v>
      </c>
      <c r="B32" s="102" t="s">
        <v>9</v>
      </c>
      <c r="C32" s="103">
        <v>10200</v>
      </c>
      <c r="D32" s="103">
        <v>10200</v>
      </c>
      <c r="E32" s="103">
        <v>10200</v>
      </c>
      <c r="F32" s="87"/>
      <c r="G32" s="87"/>
    </row>
    <row r="33" spans="1:7" s="88" customFormat="1">
      <c r="A33" s="87" t="s">
        <v>12</v>
      </c>
      <c r="B33" s="104" t="s">
        <v>13</v>
      </c>
      <c r="C33" s="105">
        <v>10200</v>
      </c>
      <c r="D33" s="105"/>
      <c r="E33" s="105"/>
      <c r="F33" s="87"/>
      <c r="G33" s="87"/>
    </row>
    <row r="34" spans="1:7" s="88" customFormat="1">
      <c r="A34" s="95" t="s">
        <v>137</v>
      </c>
      <c r="B34" s="96"/>
      <c r="C34" s="97">
        <v>2100</v>
      </c>
      <c r="D34" s="97">
        <v>2100</v>
      </c>
      <c r="E34" s="97">
        <v>2100</v>
      </c>
      <c r="F34" s="87"/>
      <c r="G34" s="87"/>
    </row>
    <row r="35" spans="1:7" s="88" customFormat="1">
      <c r="A35" s="98" t="s">
        <v>134</v>
      </c>
      <c r="B35" s="99"/>
      <c r="C35" s="100">
        <v>2100</v>
      </c>
      <c r="D35" s="100">
        <v>2100</v>
      </c>
      <c r="E35" s="100">
        <v>2100</v>
      </c>
      <c r="F35" s="87"/>
      <c r="G35" s="87"/>
    </row>
    <row r="36" spans="1:7" s="88" customFormat="1">
      <c r="A36" s="101" t="s">
        <v>8</v>
      </c>
      <c r="B36" s="102" t="s">
        <v>9</v>
      </c>
      <c r="C36" s="103">
        <v>2100</v>
      </c>
      <c r="D36" s="103">
        <v>2100</v>
      </c>
      <c r="E36" s="103">
        <v>2100</v>
      </c>
      <c r="F36" s="87"/>
      <c r="G36" s="87"/>
    </row>
    <row r="37" spans="1:7" s="88" customFormat="1">
      <c r="A37" s="87" t="s">
        <v>14</v>
      </c>
      <c r="B37" s="104" t="s">
        <v>15</v>
      </c>
      <c r="C37" s="105">
        <v>2100</v>
      </c>
      <c r="D37" s="105"/>
      <c r="E37" s="105"/>
      <c r="F37" s="87"/>
      <c r="G37" s="87"/>
    </row>
    <row r="38" spans="1:7" s="88" customFormat="1">
      <c r="A38" s="92" t="s">
        <v>123</v>
      </c>
      <c r="B38" s="93"/>
      <c r="C38" s="94">
        <v>69100</v>
      </c>
      <c r="D38" s="94">
        <v>69100</v>
      </c>
      <c r="E38" s="94">
        <v>69100</v>
      </c>
      <c r="F38" s="87"/>
      <c r="G38" s="87"/>
    </row>
    <row r="39" spans="1:7" s="88" customFormat="1">
      <c r="A39" s="95" t="s">
        <v>138</v>
      </c>
      <c r="B39" s="96"/>
      <c r="C39" s="97">
        <v>69100</v>
      </c>
      <c r="D39" s="97">
        <v>69100</v>
      </c>
      <c r="E39" s="97">
        <v>69100</v>
      </c>
      <c r="F39" s="87"/>
      <c r="G39" s="87"/>
    </row>
    <row r="40" spans="1:7" s="88" customFormat="1">
      <c r="A40" s="98" t="s">
        <v>134</v>
      </c>
      <c r="B40" s="99"/>
      <c r="C40" s="100">
        <v>69100</v>
      </c>
      <c r="D40" s="100">
        <v>69100</v>
      </c>
      <c r="E40" s="100">
        <v>69100</v>
      </c>
      <c r="F40" s="87"/>
      <c r="G40" s="87"/>
    </row>
    <row r="41" spans="1:7" s="88" customFormat="1">
      <c r="A41" s="101" t="s">
        <v>8</v>
      </c>
      <c r="B41" s="102" t="s">
        <v>9</v>
      </c>
      <c r="C41" s="103">
        <v>62000</v>
      </c>
      <c r="D41" s="103">
        <v>62000</v>
      </c>
      <c r="E41" s="103">
        <v>62000</v>
      </c>
      <c r="F41" s="87"/>
      <c r="G41" s="87"/>
    </row>
    <row r="42" spans="1:7" s="88" customFormat="1">
      <c r="A42" s="87" t="s">
        <v>10</v>
      </c>
      <c r="B42" s="104" t="s">
        <v>11</v>
      </c>
      <c r="C42" s="105">
        <v>33000</v>
      </c>
      <c r="D42" s="105"/>
      <c r="E42" s="105"/>
      <c r="F42" s="87"/>
      <c r="G42" s="87"/>
    </row>
    <row r="43" spans="1:7" s="88" customFormat="1">
      <c r="A43" s="87" t="s">
        <v>12</v>
      </c>
      <c r="B43" s="104" t="s">
        <v>13</v>
      </c>
      <c r="C43" s="105">
        <v>29000</v>
      </c>
      <c r="D43" s="105"/>
      <c r="E43" s="105"/>
      <c r="F43" s="87"/>
      <c r="G43" s="87"/>
    </row>
    <row r="44" spans="1:7" s="88" customFormat="1">
      <c r="A44" s="101" t="s">
        <v>22</v>
      </c>
      <c r="B44" s="102" t="s">
        <v>23</v>
      </c>
      <c r="C44" s="103">
        <v>7100</v>
      </c>
      <c r="D44" s="103">
        <v>7100</v>
      </c>
      <c r="E44" s="103">
        <v>7100</v>
      </c>
      <c r="F44" s="87"/>
      <c r="G44" s="87"/>
    </row>
    <row r="45" spans="1:7" s="88" customFormat="1">
      <c r="A45" s="87" t="s">
        <v>24</v>
      </c>
      <c r="B45" s="104" t="s">
        <v>25</v>
      </c>
      <c r="C45" s="105">
        <v>7100</v>
      </c>
      <c r="D45" s="105"/>
      <c r="E45" s="105"/>
      <c r="F45" s="87"/>
      <c r="G45" s="87"/>
    </row>
    <row r="46" spans="1:7" s="88" customFormat="1">
      <c r="A46" s="92" t="s">
        <v>124</v>
      </c>
      <c r="B46" s="93"/>
      <c r="C46" s="94">
        <v>372700</v>
      </c>
      <c r="D46" s="94">
        <v>170700</v>
      </c>
      <c r="E46" s="94">
        <v>170700</v>
      </c>
      <c r="F46" s="87"/>
      <c r="G46" s="87"/>
    </row>
    <row r="47" spans="1:7" s="88" customFormat="1">
      <c r="A47" s="95" t="s">
        <v>139</v>
      </c>
      <c r="B47" s="96"/>
      <c r="C47" s="97">
        <v>58200</v>
      </c>
      <c r="D47" s="97">
        <v>58200</v>
      </c>
      <c r="E47" s="97">
        <v>58200</v>
      </c>
      <c r="F47" s="87"/>
      <c r="G47" s="87"/>
    </row>
    <row r="48" spans="1:7" s="88" customFormat="1">
      <c r="A48" s="98" t="s">
        <v>134</v>
      </c>
      <c r="B48" s="99"/>
      <c r="C48" s="100">
        <v>58200</v>
      </c>
      <c r="D48" s="100">
        <v>58200</v>
      </c>
      <c r="E48" s="100">
        <v>58200</v>
      </c>
      <c r="F48" s="87"/>
      <c r="G48" s="87"/>
    </row>
    <row r="49" spans="1:7" s="88" customFormat="1">
      <c r="A49" s="101" t="s">
        <v>8</v>
      </c>
      <c r="B49" s="102" t="s">
        <v>9</v>
      </c>
      <c r="C49" s="103">
        <v>55200</v>
      </c>
      <c r="D49" s="103">
        <v>55200</v>
      </c>
      <c r="E49" s="103">
        <v>55200</v>
      </c>
      <c r="F49" s="87"/>
      <c r="G49" s="87"/>
    </row>
    <row r="50" spans="1:7" s="88" customFormat="1">
      <c r="A50" s="87" t="s">
        <v>12</v>
      </c>
      <c r="B50" s="104" t="s">
        <v>13</v>
      </c>
      <c r="C50" s="105">
        <v>55200</v>
      </c>
      <c r="D50" s="105"/>
      <c r="E50" s="105"/>
      <c r="F50" s="87"/>
      <c r="G50" s="87"/>
    </row>
    <row r="51" spans="1:7" s="88" customFormat="1">
      <c r="A51" s="101" t="s">
        <v>22</v>
      </c>
      <c r="B51" s="102" t="s">
        <v>23</v>
      </c>
      <c r="C51" s="103">
        <v>3000</v>
      </c>
      <c r="D51" s="103">
        <v>3000</v>
      </c>
      <c r="E51" s="103">
        <v>3000</v>
      </c>
      <c r="F51" s="87"/>
      <c r="G51" s="87"/>
    </row>
    <row r="52" spans="1:7" s="88" customFormat="1">
      <c r="A52" s="87" t="s">
        <v>24</v>
      </c>
      <c r="B52" s="104" t="s">
        <v>25</v>
      </c>
      <c r="C52" s="105">
        <v>3000</v>
      </c>
      <c r="D52" s="105"/>
      <c r="E52" s="105"/>
      <c r="F52" s="87"/>
      <c r="G52" s="87"/>
    </row>
    <row r="53" spans="1:7" s="88" customFormat="1">
      <c r="A53" s="95" t="s">
        <v>135</v>
      </c>
      <c r="B53" s="96"/>
      <c r="C53" s="97">
        <v>312500</v>
      </c>
      <c r="D53" s="97">
        <v>112500</v>
      </c>
      <c r="E53" s="97">
        <v>112500</v>
      </c>
      <c r="F53" s="87"/>
      <c r="G53" s="87"/>
    </row>
    <row r="54" spans="1:7" s="88" customFormat="1">
      <c r="A54" s="98" t="s">
        <v>134</v>
      </c>
      <c r="B54" s="99"/>
      <c r="C54" s="100">
        <v>312500</v>
      </c>
      <c r="D54" s="100">
        <v>112500</v>
      </c>
      <c r="E54" s="100">
        <v>112500</v>
      </c>
      <c r="F54" s="87"/>
      <c r="G54" s="87"/>
    </row>
    <row r="55" spans="1:7" s="88" customFormat="1">
      <c r="A55" s="101" t="s">
        <v>8</v>
      </c>
      <c r="B55" s="102" t="s">
        <v>9</v>
      </c>
      <c r="C55" s="103">
        <v>30000</v>
      </c>
      <c r="D55" s="103">
        <v>30000</v>
      </c>
      <c r="E55" s="103">
        <v>30000</v>
      </c>
      <c r="F55" s="87"/>
      <c r="G55" s="87"/>
    </row>
    <row r="56" spans="1:7" s="88" customFormat="1">
      <c r="A56" s="87" t="s">
        <v>12</v>
      </c>
      <c r="B56" s="104" t="s">
        <v>13</v>
      </c>
      <c r="C56" s="105">
        <v>30000</v>
      </c>
      <c r="D56" s="105"/>
      <c r="E56" s="105"/>
      <c r="F56" s="87"/>
      <c r="G56" s="87"/>
    </row>
    <row r="57" spans="1:7" s="88" customFormat="1">
      <c r="A57" s="101" t="s">
        <v>22</v>
      </c>
      <c r="B57" s="102" t="s">
        <v>23</v>
      </c>
      <c r="C57" s="103">
        <v>282500</v>
      </c>
      <c r="D57" s="103">
        <v>82500</v>
      </c>
      <c r="E57" s="103">
        <v>82500</v>
      </c>
      <c r="F57" s="87"/>
      <c r="G57" s="87"/>
    </row>
    <row r="58" spans="1:7" s="88" customFormat="1">
      <c r="A58" s="87" t="s">
        <v>24</v>
      </c>
      <c r="B58" s="104" t="s">
        <v>25</v>
      </c>
      <c r="C58" s="105">
        <v>82500</v>
      </c>
      <c r="D58" s="105"/>
      <c r="E58" s="105"/>
      <c r="F58" s="87"/>
      <c r="G58" s="87"/>
    </row>
    <row r="59" spans="1:7" s="88" customFormat="1">
      <c r="A59" s="87" t="s">
        <v>47</v>
      </c>
      <c r="B59" s="104" t="s">
        <v>26</v>
      </c>
      <c r="C59" s="105">
        <v>200000</v>
      </c>
      <c r="D59" s="105"/>
      <c r="E59" s="105"/>
      <c r="F59" s="87"/>
      <c r="G59" s="87"/>
    </row>
    <row r="60" spans="1:7" s="88" customFormat="1">
      <c r="A60" s="95" t="s">
        <v>137</v>
      </c>
      <c r="B60" s="96"/>
      <c r="C60" s="97">
        <v>2000</v>
      </c>
      <c r="D60" s="97">
        <v>0</v>
      </c>
      <c r="E60" s="97">
        <v>0</v>
      </c>
      <c r="F60" s="87"/>
      <c r="G60" s="87"/>
    </row>
    <row r="61" spans="1:7" s="88" customFormat="1">
      <c r="A61" s="98" t="s">
        <v>134</v>
      </c>
      <c r="B61" s="99"/>
      <c r="C61" s="100">
        <v>2000</v>
      </c>
      <c r="D61" s="100">
        <v>0</v>
      </c>
      <c r="E61" s="100">
        <v>0</v>
      </c>
      <c r="F61" s="87"/>
      <c r="G61" s="87"/>
    </row>
    <row r="62" spans="1:7" s="88" customFormat="1">
      <c r="A62" s="101" t="s">
        <v>22</v>
      </c>
      <c r="B62" s="102" t="s">
        <v>23</v>
      </c>
      <c r="C62" s="103">
        <v>2000</v>
      </c>
      <c r="D62" s="103">
        <v>0</v>
      </c>
      <c r="E62" s="103">
        <v>0</v>
      </c>
      <c r="F62" s="87"/>
      <c r="G62" s="87"/>
    </row>
    <row r="63" spans="1:7" s="88" customFormat="1">
      <c r="A63" s="87" t="s">
        <v>47</v>
      </c>
      <c r="B63" s="104" t="s">
        <v>26</v>
      </c>
      <c r="C63" s="105">
        <v>2000</v>
      </c>
      <c r="D63" s="105"/>
      <c r="E63" s="105"/>
      <c r="F63" s="87"/>
      <c r="G63" s="87"/>
    </row>
    <row r="64" spans="1:7" s="88" customFormat="1">
      <c r="A64" s="87"/>
      <c r="B64" s="104"/>
      <c r="C64" s="105"/>
      <c r="D64" s="105"/>
      <c r="E64" s="105"/>
      <c r="F64" s="87"/>
      <c r="G64" s="87"/>
    </row>
    <row r="65" spans="1:7" s="88" customFormat="1">
      <c r="A65" s="87"/>
      <c r="B65" s="104"/>
      <c r="C65" s="105"/>
      <c r="D65" s="105"/>
      <c r="E65" s="105"/>
      <c r="F65" s="87"/>
      <c r="G65" s="87"/>
    </row>
    <row r="66" spans="1:7" s="138" customFormat="1">
      <c r="A66" s="138" t="s">
        <v>125</v>
      </c>
    </row>
    <row r="67" spans="1:7" s="142" customFormat="1">
      <c r="A67" s="142" t="s">
        <v>126</v>
      </c>
    </row>
    <row r="68" spans="1:7" s="141" customFormat="1">
      <c r="A68" s="141" t="s">
        <v>127</v>
      </c>
    </row>
    <row r="69" spans="1:7" s="106" customFormat="1">
      <c r="A69" s="138" t="s">
        <v>131</v>
      </c>
      <c r="B69" s="138"/>
      <c r="C69" s="138"/>
      <c r="D69" s="138"/>
      <c r="E69" s="138"/>
      <c r="F69" s="138"/>
      <c r="G69" s="138"/>
    </row>
    <row r="70" spans="1:7" s="106" customFormat="1">
      <c r="A70" s="138" t="s">
        <v>148</v>
      </c>
      <c r="B70" s="138"/>
      <c r="C70" s="138"/>
      <c r="D70" s="138"/>
      <c r="E70" s="138"/>
      <c r="F70" s="138"/>
      <c r="G70" s="138"/>
    </row>
    <row r="71" spans="1:7" s="142" customFormat="1"/>
    <row r="72" spans="1:7" s="138" customFormat="1">
      <c r="A72" s="138" t="s">
        <v>128</v>
      </c>
    </row>
    <row r="73" spans="1:7" s="138" customFormat="1">
      <c r="A73" s="138" t="s">
        <v>129</v>
      </c>
    </row>
    <row r="74" spans="1:7" s="138" customFormat="1"/>
    <row r="75" spans="1:7" s="139" customFormat="1">
      <c r="A75" s="139" t="s">
        <v>130</v>
      </c>
    </row>
  </sheetData>
  <mergeCells count="13">
    <mergeCell ref="A1:E1"/>
    <mergeCell ref="A3:E3"/>
    <mergeCell ref="A66:XFD66"/>
    <mergeCell ref="A67:XFD67"/>
    <mergeCell ref="A74:XFD74"/>
    <mergeCell ref="A75:XFD75"/>
    <mergeCell ref="A4:E4"/>
    <mergeCell ref="A68:XFD68"/>
    <mergeCell ref="A69:G69"/>
    <mergeCell ref="A70:G70"/>
    <mergeCell ref="A71:XFD71"/>
    <mergeCell ref="A72:XFD72"/>
    <mergeCell ref="A73:XFD73"/>
  </mergeCells>
  <pageMargins left="0.23622047244094491" right="0.23622047244094491" top="0.55118110236220474" bottom="0.55118110236220474" header="0.31496062992125984" footer="0.31496062992125984"/>
  <pageSetup paperSize="9" scale="77" fitToWidth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SAŽETAK</vt:lpstr>
      <vt:lpstr>OPĆI DIO</vt:lpstr>
      <vt:lpstr>POSEBAN DIO</vt:lpstr>
      <vt:lpstr>'POSEBAN DIO'!Ispis_naslova</vt:lpstr>
      <vt:lpstr>'OPĆI DIO'!Podrucje_ispisa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aberibak</dc:creator>
  <cp:lastModifiedBy>Renata</cp:lastModifiedBy>
  <cp:lastPrinted>2020-01-14T08:30:50Z</cp:lastPrinted>
  <dcterms:created xsi:type="dcterms:W3CDTF">2017-11-16T11:13:42Z</dcterms:created>
  <dcterms:modified xsi:type="dcterms:W3CDTF">2020-01-14T10:34:31Z</dcterms:modified>
</cp:coreProperties>
</file>